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"/>
    </mc:Choice>
  </mc:AlternateContent>
  <bookViews>
    <workbookView xWindow="0" yWindow="0" windowWidth="20490" windowHeight="8310"/>
  </bookViews>
  <sheets>
    <sheet name="PAS GLOBAL" sheetId="1" r:id="rId1"/>
    <sheet name="PAS-F" sheetId="4" r:id="rId2"/>
    <sheet name="PAS-L" sheetId="5" r:id="rId3"/>
  </sheets>
  <definedNames>
    <definedName name="_xlnm.Print_Area" localSheetId="0">'PAS GLOBAL'!$A$1:$AN$153</definedName>
    <definedName name="_xlnm.Print_Area" localSheetId="1">'PAS-F'!$A$1:$BH$153</definedName>
    <definedName name="_xlnm.Print_Area" localSheetId="2">'PAS-L'!$A$1:$AN$129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27" i="5" l="1"/>
  <c r="AM127" i="5"/>
  <c r="AN127" i="5"/>
  <c r="AK127" i="5"/>
  <c r="AK119" i="5"/>
  <c r="AL119" i="5"/>
  <c r="AM119" i="5"/>
  <c r="AN119" i="5"/>
  <c r="AK120" i="5"/>
  <c r="AL120" i="5"/>
  <c r="AM120" i="5"/>
  <c r="AN120" i="5"/>
  <c r="AK121" i="5"/>
  <c r="AL121" i="5"/>
  <c r="AM121" i="5"/>
  <c r="AN121" i="5"/>
  <c r="AK122" i="5"/>
  <c r="AL122" i="5"/>
  <c r="AM122" i="5"/>
  <c r="AN122" i="5"/>
  <c r="AL118" i="5"/>
  <c r="AM118" i="5"/>
  <c r="AN118" i="5"/>
  <c r="AK118" i="5"/>
  <c r="AK71" i="5"/>
  <c r="AL71" i="5"/>
  <c r="AM71" i="5"/>
  <c r="AN71" i="5"/>
  <c r="AK72" i="5"/>
  <c r="AL72" i="5"/>
  <c r="AM72" i="5"/>
  <c r="AN72" i="5"/>
  <c r="AL70" i="5"/>
  <c r="AM70" i="5"/>
  <c r="AN70" i="5"/>
  <c r="AK70" i="5"/>
  <c r="AK38" i="5"/>
  <c r="AL38" i="5"/>
  <c r="AM38" i="5"/>
  <c r="AN38" i="5"/>
  <c r="AK39" i="5"/>
  <c r="AL39" i="5"/>
  <c r="AM39" i="5"/>
  <c r="AN39" i="5"/>
  <c r="AK40" i="5"/>
  <c r="AL40" i="5"/>
  <c r="AM40" i="5"/>
  <c r="AN40" i="5"/>
  <c r="AK41" i="5"/>
  <c r="AL41" i="5"/>
  <c r="AM41" i="5"/>
  <c r="AN41" i="5"/>
  <c r="AK42" i="5"/>
  <c r="AL42" i="5"/>
  <c r="AM42" i="5"/>
  <c r="AN42" i="5"/>
  <c r="AL37" i="5"/>
  <c r="AM37" i="5"/>
  <c r="AN37" i="5"/>
  <c r="AK37" i="5"/>
  <c r="AL151" i="4"/>
  <c r="AM151" i="4"/>
  <c r="AN151" i="4"/>
  <c r="AK151" i="4"/>
  <c r="AK143" i="4"/>
  <c r="AL143" i="4"/>
  <c r="AM143" i="4"/>
  <c r="AN143" i="4"/>
  <c r="AK144" i="4"/>
  <c r="AL144" i="4"/>
  <c r="AM144" i="4"/>
  <c r="AN144" i="4"/>
  <c r="AK145" i="4"/>
  <c r="AL145" i="4"/>
  <c r="AM145" i="4"/>
  <c r="AN145" i="4"/>
  <c r="AK146" i="4"/>
  <c r="AL146" i="4"/>
  <c r="AM146" i="4"/>
  <c r="AN146" i="4"/>
  <c r="AL142" i="4"/>
  <c r="AM142" i="4"/>
  <c r="AN142" i="4"/>
  <c r="AK142" i="4"/>
  <c r="AK71" i="4"/>
  <c r="AL71" i="4"/>
  <c r="AM71" i="4"/>
  <c r="AN71" i="4"/>
  <c r="AK72" i="4"/>
  <c r="AL72" i="4"/>
  <c r="AM72" i="4"/>
  <c r="AN72" i="4"/>
  <c r="AL70" i="4"/>
  <c r="AM70" i="4"/>
  <c r="AN70" i="4"/>
  <c r="AK70" i="4"/>
  <c r="AK38" i="4"/>
  <c r="AL38" i="4"/>
  <c r="AM38" i="4"/>
  <c r="AN38" i="4"/>
  <c r="AK39" i="4"/>
  <c r="AL39" i="4"/>
  <c r="AM39" i="4"/>
  <c r="AN39" i="4"/>
  <c r="AK40" i="4"/>
  <c r="AL40" i="4"/>
  <c r="AM40" i="4"/>
  <c r="AN40" i="4"/>
  <c r="AK41" i="4"/>
  <c r="AL41" i="4"/>
  <c r="AM41" i="4"/>
  <c r="AN41" i="4"/>
  <c r="AK42" i="4"/>
  <c r="AL42" i="4"/>
  <c r="AM42" i="4"/>
  <c r="AN42" i="4"/>
  <c r="AL37" i="4"/>
  <c r="AM37" i="4"/>
  <c r="AN37" i="4"/>
  <c r="AK37" i="4"/>
  <c r="AB127" i="5" l="1"/>
  <c r="AG127" i="5" s="1"/>
  <c r="AA127" i="5"/>
  <c r="Z127" i="5"/>
  <c r="Y127" i="5"/>
  <c r="X127" i="5"/>
  <c r="W127" i="5"/>
  <c r="V127" i="5"/>
  <c r="AB122" i="5"/>
  <c r="AF122" i="5" s="1"/>
  <c r="AA122" i="5"/>
  <c r="Z122" i="5"/>
  <c r="Y122" i="5"/>
  <c r="X122" i="5"/>
  <c r="W122" i="5"/>
  <c r="V122" i="5"/>
  <c r="AB121" i="5"/>
  <c r="AA121" i="5"/>
  <c r="AH121" i="5" s="1"/>
  <c r="Z121" i="5"/>
  <c r="Y121" i="5"/>
  <c r="X121" i="5"/>
  <c r="AE121" i="5" s="1"/>
  <c r="W121" i="5"/>
  <c r="AD121" i="5" s="1"/>
  <c r="V121" i="5"/>
  <c r="AB120" i="5"/>
  <c r="AA120" i="5"/>
  <c r="Z120" i="5"/>
  <c r="Y120" i="5"/>
  <c r="X120" i="5"/>
  <c r="W120" i="5"/>
  <c r="V120" i="5"/>
  <c r="AB119" i="5"/>
  <c r="AA119" i="5"/>
  <c r="Z119" i="5"/>
  <c r="Y119" i="5"/>
  <c r="X119" i="5"/>
  <c r="W119" i="5"/>
  <c r="V119" i="5"/>
  <c r="AB118" i="5"/>
  <c r="AA118" i="5"/>
  <c r="AH118" i="5" s="1"/>
  <c r="Z118" i="5"/>
  <c r="Y118" i="5"/>
  <c r="X118" i="5"/>
  <c r="W118" i="5"/>
  <c r="V118" i="5"/>
  <c r="AB72" i="5"/>
  <c r="AA72" i="5"/>
  <c r="Z72" i="5"/>
  <c r="AG72" i="5" s="1"/>
  <c r="Y72" i="5"/>
  <c r="X72" i="5"/>
  <c r="W72" i="5"/>
  <c r="V72" i="5"/>
  <c r="AB71" i="5"/>
  <c r="AA71" i="5"/>
  <c r="Z71" i="5"/>
  <c r="Y71" i="5"/>
  <c r="X71" i="5"/>
  <c r="W71" i="5"/>
  <c r="V71" i="5"/>
  <c r="AB70" i="5"/>
  <c r="AA70" i="5"/>
  <c r="Z70" i="5"/>
  <c r="Y70" i="5"/>
  <c r="X70" i="5"/>
  <c r="AE70" i="5" s="1"/>
  <c r="W70" i="5"/>
  <c r="V70" i="5"/>
  <c r="AB42" i="5"/>
  <c r="AA42" i="5"/>
  <c r="Z42" i="5"/>
  <c r="Y42" i="5"/>
  <c r="X42" i="5"/>
  <c r="AE42" i="5" s="1"/>
  <c r="W42" i="5"/>
  <c r="V42" i="5"/>
  <c r="AB41" i="5"/>
  <c r="AA41" i="5"/>
  <c r="AH41" i="5" s="1"/>
  <c r="Z41" i="5"/>
  <c r="Y41" i="5"/>
  <c r="X41" i="5"/>
  <c r="AE41" i="5" s="1"/>
  <c r="W41" i="5"/>
  <c r="AD41" i="5" s="1"/>
  <c r="V41" i="5"/>
  <c r="AB40" i="5"/>
  <c r="AA40" i="5"/>
  <c r="Z40" i="5"/>
  <c r="Y40" i="5"/>
  <c r="X40" i="5"/>
  <c r="W40" i="5"/>
  <c r="V40" i="5"/>
  <c r="AB39" i="5"/>
  <c r="AA39" i="5"/>
  <c r="Z39" i="5"/>
  <c r="Y39" i="5"/>
  <c r="X39" i="5"/>
  <c r="AE39" i="5" s="1"/>
  <c r="W39" i="5"/>
  <c r="V39" i="5"/>
  <c r="AB38" i="5"/>
  <c r="AA38" i="5"/>
  <c r="Z38" i="5"/>
  <c r="Y38" i="5"/>
  <c r="X38" i="5"/>
  <c r="AE38" i="5" s="1"/>
  <c r="W38" i="5"/>
  <c r="V38" i="5"/>
  <c r="AB37" i="5"/>
  <c r="AA37" i="5"/>
  <c r="Z37" i="5"/>
  <c r="Y37" i="5"/>
  <c r="X37" i="5"/>
  <c r="AE37" i="5" s="1"/>
  <c r="W37" i="5"/>
  <c r="V37" i="5"/>
  <c r="E28" i="5"/>
  <c r="AI39" i="5" l="1"/>
  <c r="AC41" i="5"/>
  <c r="AD39" i="5"/>
  <c r="AH39" i="5"/>
  <c r="AF119" i="5"/>
  <c r="AD37" i="5"/>
  <c r="AH37" i="5"/>
  <c r="AD38" i="5"/>
  <c r="AH38" i="5"/>
  <c r="AI70" i="5"/>
  <c r="AH70" i="5"/>
  <c r="AG71" i="5"/>
  <c r="AF70" i="5"/>
  <c r="AH119" i="5"/>
  <c r="AD42" i="5"/>
  <c r="AJ127" i="5"/>
  <c r="AJ122" i="5"/>
  <c r="AF127" i="5"/>
  <c r="AJ40" i="5"/>
  <c r="AC40" i="5"/>
  <c r="AF41" i="5"/>
  <c r="AC42" i="5"/>
  <c r="AG42" i="5"/>
  <c r="AC37" i="5"/>
  <c r="AF38" i="5"/>
  <c r="AG41" i="5"/>
  <c r="AH42" i="5"/>
  <c r="AJ72" i="5"/>
  <c r="AH72" i="5"/>
  <c r="AJ118" i="5"/>
  <c r="AF118" i="5"/>
  <c r="AC121" i="5"/>
  <c r="AG121" i="5"/>
  <c r="AJ37" i="5"/>
  <c r="AG37" i="5"/>
  <c r="AI41" i="5"/>
  <c r="AF37" i="5"/>
  <c r="AI40" i="5"/>
  <c r="AI72" i="5"/>
  <c r="AD72" i="5"/>
  <c r="AI118" i="5"/>
  <c r="AG118" i="5"/>
  <c r="AE118" i="5"/>
  <c r="AJ119" i="5"/>
  <c r="AG119" i="5"/>
  <c r="AJ121" i="5"/>
  <c r="AC122" i="5"/>
  <c r="AG122" i="5"/>
  <c r="AI37" i="5"/>
  <c r="AI38" i="5"/>
  <c r="AG38" i="5"/>
  <c r="AJ39" i="5"/>
  <c r="AG39" i="5"/>
  <c r="AJ41" i="5"/>
  <c r="AJ42" i="5"/>
  <c r="AF42" i="5"/>
  <c r="AI71" i="5"/>
  <c r="AE72" i="5"/>
  <c r="AE119" i="5"/>
  <c r="AJ120" i="5"/>
  <c r="AC120" i="5"/>
  <c r="AF121" i="5"/>
  <c r="AD122" i="5"/>
  <c r="AH122" i="5"/>
  <c r="AI127" i="5"/>
  <c r="AH127" i="5"/>
  <c r="AJ38" i="5"/>
  <c r="AJ70" i="5"/>
  <c r="AJ71" i="5"/>
  <c r="AF72" i="5"/>
  <c r="AC72" i="5"/>
  <c r="AD118" i="5"/>
  <c r="AI119" i="5"/>
  <c r="AI120" i="5"/>
  <c r="AE122" i="5"/>
  <c r="AF39" i="5"/>
  <c r="AG40" i="5"/>
  <c r="AI42" i="5"/>
  <c r="AC71" i="5"/>
  <c r="AG120" i="5"/>
  <c r="AI122" i="5"/>
  <c r="AC39" i="5"/>
  <c r="AD40" i="5"/>
  <c r="AH40" i="5"/>
  <c r="AC70" i="5"/>
  <c r="AG70" i="5"/>
  <c r="AD71" i="5"/>
  <c r="AH71" i="5"/>
  <c r="AC119" i="5"/>
  <c r="AD120" i="5"/>
  <c r="AH120" i="5"/>
  <c r="AI121" i="5"/>
  <c r="AC127" i="5"/>
  <c r="AC38" i="5"/>
  <c r="AE40" i="5"/>
  <c r="AD70" i="5"/>
  <c r="AE71" i="5"/>
  <c r="AC118" i="5"/>
  <c r="AD119" i="5"/>
  <c r="AE120" i="5"/>
  <c r="AD127" i="5"/>
  <c r="AF40" i="5"/>
  <c r="AF71" i="5"/>
  <c r="AF120" i="5"/>
  <c r="AE127" i="5"/>
  <c r="AB151" i="4" l="1"/>
  <c r="AA151" i="4"/>
  <c r="Z151" i="4"/>
  <c r="AG151" i="4" s="1"/>
  <c r="Y151" i="4"/>
  <c r="X151" i="4"/>
  <c r="AE151" i="4" s="1"/>
  <c r="W151" i="4"/>
  <c r="AD151" i="4" s="1"/>
  <c r="V151" i="4"/>
  <c r="AC151" i="4" s="1"/>
  <c r="AB146" i="4"/>
  <c r="AA146" i="4"/>
  <c r="Z146" i="4"/>
  <c r="Y146" i="4"/>
  <c r="X146" i="4"/>
  <c r="W146" i="4"/>
  <c r="V146" i="4"/>
  <c r="AB145" i="4"/>
  <c r="AG145" i="4" s="1"/>
  <c r="AA145" i="4"/>
  <c r="Z145" i="4"/>
  <c r="Y145" i="4"/>
  <c r="X145" i="4"/>
  <c r="W145" i="4"/>
  <c r="V145" i="4"/>
  <c r="AB144" i="4"/>
  <c r="AA144" i="4"/>
  <c r="Z144" i="4"/>
  <c r="Y144" i="4"/>
  <c r="X144" i="4"/>
  <c r="AE144" i="4" s="1"/>
  <c r="W144" i="4"/>
  <c r="V144" i="4"/>
  <c r="AB143" i="4"/>
  <c r="AA143" i="4"/>
  <c r="AH143" i="4" s="1"/>
  <c r="Z143" i="4"/>
  <c r="Y143" i="4"/>
  <c r="X143" i="4"/>
  <c r="W143" i="4"/>
  <c r="AD143" i="4" s="1"/>
  <c r="V143" i="4"/>
  <c r="AC143" i="4" s="1"/>
  <c r="AB142" i="4"/>
  <c r="AA142" i="4"/>
  <c r="Z142" i="4"/>
  <c r="Y142" i="4"/>
  <c r="X142" i="4"/>
  <c r="W142" i="4"/>
  <c r="V142" i="4"/>
  <c r="AB72" i="4"/>
  <c r="AA72" i="4"/>
  <c r="Z72" i="4"/>
  <c r="Y72" i="4"/>
  <c r="X72" i="4"/>
  <c r="W72" i="4"/>
  <c r="V72" i="4"/>
  <c r="AB71" i="4"/>
  <c r="AA71" i="4"/>
  <c r="Z71" i="4"/>
  <c r="Y71" i="4"/>
  <c r="X71" i="4"/>
  <c r="AE71" i="4" s="1"/>
  <c r="W71" i="4"/>
  <c r="V71" i="4"/>
  <c r="AB70" i="4"/>
  <c r="AA70" i="4"/>
  <c r="Z70" i="4"/>
  <c r="Y70" i="4"/>
  <c r="X70" i="4"/>
  <c r="W70" i="4"/>
  <c r="V70" i="4"/>
  <c r="AB42" i="4"/>
  <c r="AA42" i="4"/>
  <c r="Z42" i="4"/>
  <c r="Y42" i="4"/>
  <c r="X42" i="4"/>
  <c r="W42" i="4"/>
  <c r="V42" i="4"/>
  <c r="AB41" i="4"/>
  <c r="AA41" i="4"/>
  <c r="Z41" i="4"/>
  <c r="Y41" i="4"/>
  <c r="X41" i="4"/>
  <c r="W41" i="4"/>
  <c r="AD41" i="4" s="1"/>
  <c r="V41" i="4"/>
  <c r="AB40" i="4"/>
  <c r="AA40" i="4"/>
  <c r="Z40" i="4"/>
  <c r="Y40" i="4"/>
  <c r="X40" i="4"/>
  <c r="AE40" i="4" s="1"/>
  <c r="W40" i="4"/>
  <c r="V40" i="4"/>
  <c r="AB39" i="4"/>
  <c r="AA39" i="4"/>
  <c r="Z39" i="4"/>
  <c r="Y39" i="4"/>
  <c r="X39" i="4"/>
  <c r="W39" i="4"/>
  <c r="V39" i="4"/>
  <c r="AB38" i="4"/>
  <c r="AA38" i="4"/>
  <c r="Z38" i="4"/>
  <c r="Y38" i="4"/>
  <c r="X38" i="4"/>
  <c r="AE38" i="4" s="1"/>
  <c r="W38" i="4"/>
  <c r="V38" i="4"/>
  <c r="AB37" i="4"/>
  <c r="AA37" i="4"/>
  <c r="Z37" i="4"/>
  <c r="Y37" i="4"/>
  <c r="X37" i="4"/>
  <c r="W37" i="4"/>
  <c r="V37" i="4"/>
  <c r="E28" i="4"/>
  <c r="J28" i="1"/>
  <c r="AL151" i="1"/>
  <c r="AM151" i="1"/>
  <c r="AN151" i="1"/>
  <c r="AK151" i="1"/>
  <c r="W151" i="1"/>
  <c r="X151" i="1"/>
  <c r="Y151" i="1"/>
  <c r="Z151" i="1"/>
  <c r="AA151" i="1"/>
  <c r="AB151" i="1"/>
  <c r="V151" i="1"/>
  <c r="AK143" i="1"/>
  <c r="AL143" i="1"/>
  <c r="AM143" i="1"/>
  <c r="AN143" i="1"/>
  <c r="AK144" i="1"/>
  <c r="AL144" i="1"/>
  <c r="AM144" i="1"/>
  <c r="AN144" i="1"/>
  <c r="AK145" i="1"/>
  <c r="AL145" i="1"/>
  <c r="AM145" i="1"/>
  <c r="AN145" i="1"/>
  <c r="AK146" i="1"/>
  <c r="AL146" i="1"/>
  <c r="AM146" i="1"/>
  <c r="AN146" i="1"/>
  <c r="AL142" i="1"/>
  <c r="AM142" i="1"/>
  <c r="AN142" i="1"/>
  <c r="AK142" i="1"/>
  <c r="V143" i="1"/>
  <c r="W143" i="1"/>
  <c r="X143" i="1"/>
  <c r="Y143" i="1"/>
  <c r="Z143" i="1"/>
  <c r="AA143" i="1"/>
  <c r="AB143" i="1"/>
  <c r="V144" i="1"/>
  <c r="W144" i="1"/>
  <c r="X144" i="1"/>
  <c r="Y144" i="1"/>
  <c r="Z144" i="1"/>
  <c r="AA144" i="1"/>
  <c r="AB144" i="1"/>
  <c r="V145" i="1"/>
  <c r="W145" i="1"/>
  <c r="X145" i="1"/>
  <c r="Y145" i="1"/>
  <c r="Z145" i="1"/>
  <c r="AA145" i="1"/>
  <c r="AB145" i="1"/>
  <c r="V146" i="1"/>
  <c r="W146" i="1"/>
  <c r="X146" i="1"/>
  <c r="Y146" i="1"/>
  <c r="Z146" i="1"/>
  <c r="AA146" i="1"/>
  <c r="AB146" i="1"/>
  <c r="W142" i="1"/>
  <c r="X142" i="1"/>
  <c r="Y142" i="1"/>
  <c r="Z142" i="1"/>
  <c r="AA142" i="1"/>
  <c r="AB142" i="1"/>
  <c r="V142" i="1"/>
  <c r="AK71" i="1"/>
  <c r="AL71" i="1"/>
  <c r="AM71" i="1"/>
  <c r="AN71" i="1"/>
  <c r="AK72" i="1"/>
  <c r="AL72" i="1"/>
  <c r="AM72" i="1"/>
  <c r="AN72" i="1"/>
  <c r="AL70" i="1"/>
  <c r="AM70" i="1"/>
  <c r="AN70" i="1"/>
  <c r="AK70" i="1"/>
  <c r="V71" i="1"/>
  <c r="W71" i="1"/>
  <c r="X71" i="1"/>
  <c r="Y71" i="1"/>
  <c r="Z71" i="1"/>
  <c r="AA71" i="1"/>
  <c r="AB71" i="1"/>
  <c r="V72" i="1"/>
  <c r="W72" i="1"/>
  <c r="X72" i="1"/>
  <c r="Y72" i="1"/>
  <c r="Z72" i="1"/>
  <c r="AA72" i="1"/>
  <c r="AB72" i="1"/>
  <c r="W70" i="1"/>
  <c r="X70" i="1"/>
  <c r="Y70" i="1"/>
  <c r="Z70" i="1"/>
  <c r="AA70" i="1"/>
  <c r="AB70" i="1"/>
  <c r="V70" i="1"/>
  <c r="AK38" i="1"/>
  <c r="AL38" i="1"/>
  <c r="AM38" i="1"/>
  <c r="AN38" i="1"/>
  <c r="AK39" i="1"/>
  <c r="AL39" i="1"/>
  <c r="AM39" i="1"/>
  <c r="AN39" i="1"/>
  <c r="AK40" i="1"/>
  <c r="AL40" i="1"/>
  <c r="AM40" i="1"/>
  <c r="AN40" i="1"/>
  <c r="AK41" i="1"/>
  <c r="AL41" i="1"/>
  <c r="AM41" i="1"/>
  <c r="AN41" i="1"/>
  <c r="AK42" i="1"/>
  <c r="AL42" i="1"/>
  <c r="AM42" i="1"/>
  <c r="AN42" i="1"/>
  <c r="AL37" i="1"/>
  <c r="AM37" i="1"/>
  <c r="AN37" i="1"/>
  <c r="AK37" i="1"/>
  <c r="V38" i="1"/>
  <c r="W38" i="1"/>
  <c r="X38" i="1"/>
  <c r="Y38" i="1"/>
  <c r="Z38" i="1"/>
  <c r="AA38" i="1"/>
  <c r="AB38" i="1"/>
  <c r="V39" i="1"/>
  <c r="W39" i="1"/>
  <c r="X39" i="1"/>
  <c r="Y39" i="1"/>
  <c r="Z39" i="1"/>
  <c r="AA39" i="1"/>
  <c r="AB39" i="1"/>
  <c r="V40" i="1"/>
  <c r="W40" i="1"/>
  <c r="X40" i="1"/>
  <c r="Y40" i="1"/>
  <c r="Z40" i="1"/>
  <c r="AA40" i="1"/>
  <c r="AB40" i="1"/>
  <c r="V41" i="1"/>
  <c r="W41" i="1"/>
  <c r="X41" i="1"/>
  <c r="Y41" i="1"/>
  <c r="Z41" i="1"/>
  <c r="AA41" i="1"/>
  <c r="AB41" i="1"/>
  <c r="V42" i="1"/>
  <c r="W42" i="1"/>
  <c r="X42" i="1"/>
  <c r="Y42" i="1"/>
  <c r="Z42" i="1"/>
  <c r="AA42" i="1"/>
  <c r="AB42" i="1"/>
  <c r="W37" i="1"/>
  <c r="X37" i="1"/>
  <c r="Y37" i="1"/>
  <c r="Z37" i="1"/>
  <c r="AA37" i="1"/>
  <c r="AB37" i="1"/>
  <c r="V37" i="1"/>
  <c r="AF42" i="4" l="1"/>
  <c r="AF146" i="4"/>
  <c r="AF41" i="4"/>
  <c r="AC42" i="4"/>
  <c r="AG42" i="4"/>
  <c r="AF72" i="4"/>
  <c r="AC142" i="4"/>
  <c r="AG142" i="4"/>
  <c r="AC146" i="4"/>
  <c r="AG146" i="4"/>
  <c r="AH151" i="4"/>
  <c r="AF142" i="4"/>
  <c r="AC41" i="4"/>
  <c r="AG41" i="4"/>
  <c r="AD42" i="4"/>
  <c r="AH42" i="4"/>
  <c r="AI37" i="1"/>
  <c r="AJ37" i="1"/>
  <c r="AH41" i="4"/>
  <c r="AI72" i="4"/>
  <c r="AG72" i="4"/>
  <c r="AD38" i="4"/>
  <c r="AD145" i="4"/>
  <c r="AC37" i="4"/>
  <c r="AF38" i="4"/>
  <c r="AD70" i="4"/>
  <c r="AJ39" i="4"/>
  <c r="AD142" i="4"/>
  <c r="AH142" i="4"/>
  <c r="AH38" i="4"/>
  <c r="AD39" i="4"/>
  <c r="AC70" i="4"/>
  <c r="AI71" i="4"/>
  <c r="AH71" i="4"/>
  <c r="AJ72" i="4"/>
  <c r="AH145" i="4"/>
  <c r="AH37" i="4"/>
  <c r="AF39" i="4"/>
  <c r="AH70" i="4"/>
  <c r="AI144" i="4"/>
  <c r="AH144" i="4"/>
  <c r="AJ145" i="4"/>
  <c r="AD37" i="4"/>
  <c r="AC38" i="4"/>
  <c r="AG38" i="4"/>
  <c r="AC39" i="4"/>
  <c r="AH40" i="4"/>
  <c r="AJ42" i="4"/>
  <c r="AD72" i="4"/>
  <c r="AH72" i="4"/>
  <c r="AF143" i="4"/>
  <c r="AC145" i="4"/>
  <c r="AD146" i="4"/>
  <c r="AH146" i="4"/>
  <c r="AG37" i="4"/>
  <c r="AJ38" i="4"/>
  <c r="AG39" i="4"/>
  <c r="AG70" i="4"/>
  <c r="AJ142" i="4"/>
  <c r="AG143" i="4"/>
  <c r="AJ146" i="4"/>
  <c r="AH39" i="4"/>
  <c r="AI40" i="4"/>
  <c r="AJ41" i="4"/>
  <c r="AF37" i="4"/>
  <c r="AC40" i="4"/>
  <c r="AE42" i="4"/>
  <c r="AJ70" i="4"/>
  <c r="AF70" i="4"/>
  <c r="AC71" i="4"/>
  <c r="AC72" i="4"/>
  <c r="AE142" i="4"/>
  <c r="AJ143" i="4"/>
  <c r="AC144" i="4"/>
  <c r="AF145" i="4"/>
  <c r="AE146" i="4"/>
  <c r="AF151" i="4"/>
  <c r="AJ37" i="4"/>
  <c r="AI37" i="4"/>
  <c r="AE39" i="4"/>
  <c r="AI41" i="4"/>
  <c r="AE70" i="4"/>
  <c r="AE143" i="4"/>
  <c r="AI145" i="4"/>
  <c r="AJ40" i="4"/>
  <c r="AJ71" i="4"/>
  <c r="AI143" i="4"/>
  <c r="AF144" i="4"/>
  <c r="AI38" i="4"/>
  <c r="AG40" i="4"/>
  <c r="AG71" i="4"/>
  <c r="AG144" i="4"/>
  <c r="AJ151" i="4"/>
  <c r="AE37" i="4"/>
  <c r="AD40" i="4"/>
  <c r="AE41" i="4"/>
  <c r="AD71" i="4"/>
  <c r="AE72" i="4"/>
  <c r="AD144" i="4"/>
  <c r="AE145" i="4"/>
  <c r="AI39" i="4"/>
  <c r="AF40" i="4"/>
  <c r="AI70" i="4"/>
  <c r="AF71" i="4"/>
  <c r="AJ144" i="4"/>
  <c r="AI151" i="4"/>
  <c r="AI42" i="4"/>
  <c r="AI142" i="4"/>
  <c r="AI146" i="4"/>
  <c r="E28" i="1"/>
  <c r="AE144" i="1"/>
  <c r="AJ39" i="1" l="1"/>
  <c r="AJ146" i="1"/>
  <c r="AI151" i="1"/>
  <c r="AE146" i="1"/>
  <c r="AI42" i="1"/>
  <c r="AJ40" i="1"/>
  <c r="AI142" i="1"/>
  <c r="AJ151" i="1"/>
  <c r="AJ41" i="1"/>
  <c r="AI39" i="1"/>
  <c r="AI70" i="1"/>
  <c r="AE71" i="1"/>
  <c r="AJ71" i="1"/>
  <c r="AJ142" i="1"/>
  <c r="AI146" i="1"/>
  <c r="AJ144" i="1"/>
  <c r="AD151" i="1"/>
  <c r="AI41" i="1"/>
  <c r="AI71" i="1"/>
  <c r="AI144" i="1"/>
  <c r="AI38" i="1"/>
  <c r="AI72" i="1"/>
  <c r="AI145" i="1"/>
  <c r="AJ143" i="1"/>
  <c r="AE39" i="1"/>
  <c r="AJ42" i="1"/>
  <c r="AI40" i="1"/>
  <c r="AJ38" i="1"/>
  <c r="AJ70" i="1"/>
  <c r="AD72" i="1"/>
  <c r="AJ72" i="1"/>
  <c r="AJ145" i="1"/>
  <c r="AI143" i="1"/>
  <c r="AF70" i="1"/>
  <c r="AH71" i="1"/>
  <c r="AD71" i="1"/>
  <c r="AH144" i="1"/>
  <c r="AD144" i="1"/>
  <c r="AF41" i="1"/>
  <c r="AC38" i="1"/>
  <c r="AF71" i="1"/>
  <c r="AF144" i="1"/>
  <c r="AD143" i="1"/>
  <c r="AE143" i="1"/>
  <c r="AH151" i="1"/>
  <c r="AG42" i="1"/>
  <c r="AC40" i="1"/>
  <c r="AG145" i="1"/>
  <c r="AG143" i="1"/>
  <c r="AC143" i="1"/>
  <c r="AG151" i="1"/>
  <c r="AC71" i="1"/>
  <c r="AG142" i="1"/>
  <c r="AH39" i="1"/>
  <c r="AC151" i="1"/>
  <c r="AF72" i="1"/>
  <c r="AD39" i="1"/>
  <c r="AC145" i="1"/>
  <c r="AE41" i="1"/>
  <c r="AG71" i="1"/>
  <c r="AF142" i="1"/>
  <c r="AH143" i="1"/>
  <c r="AE38" i="1"/>
  <c r="AE72" i="1"/>
  <c r="AE145" i="1"/>
  <c r="AH70" i="1"/>
  <c r="AH146" i="1"/>
  <c r="AG144" i="1"/>
  <c r="AC144" i="1"/>
  <c r="AE42" i="1"/>
  <c r="AH72" i="1"/>
  <c r="AH145" i="1"/>
  <c r="AD145" i="1"/>
  <c r="AF143" i="1"/>
  <c r="AE70" i="1"/>
  <c r="AF145" i="1"/>
  <c r="AG37" i="1"/>
  <c r="AC42" i="1"/>
  <c r="AG40" i="1"/>
  <c r="AG38" i="1"/>
  <c r="AG70" i="1"/>
  <c r="AG72" i="1"/>
  <c r="AC72" i="1"/>
  <c r="AE151" i="1"/>
  <c r="AD70" i="1"/>
  <c r="AF42" i="1"/>
  <c r="AH41" i="1"/>
  <c r="AH40" i="1"/>
  <c r="AE142" i="1"/>
  <c r="AF151" i="1"/>
  <c r="AF146" i="1"/>
  <c r="AC146" i="1"/>
  <c r="AG146" i="1"/>
  <c r="AD146" i="1"/>
  <c r="AD142" i="1"/>
  <c r="AH142" i="1"/>
  <c r="AC142" i="1"/>
  <c r="AC70" i="1"/>
  <c r="AE37" i="1"/>
  <c r="AE40" i="1"/>
  <c r="AH37" i="1"/>
  <c r="AF38" i="1"/>
  <c r="AD40" i="1"/>
  <c r="AD37" i="1"/>
  <c r="AF37" i="1"/>
  <c r="AH42" i="1"/>
  <c r="AD42" i="1"/>
  <c r="AG41" i="1"/>
  <c r="AC41" i="1"/>
  <c r="AF40" i="1"/>
  <c r="AG39" i="1"/>
  <c r="AH38" i="1"/>
  <c r="AD38" i="1"/>
  <c r="AF39" i="1"/>
  <c r="AC39" i="1"/>
  <c r="AD41" i="1"/>
  <c r="AC37" i="1"/>
</calcChain>
</file>

<file path=xl/sharedStrings.xml><?xml version="1.0" encoding="utf-8"?>
<sst xmlns="http://schemas.openxmlformats.org/spreadsheetml/2006/main" count="581" uniqueCount="155">
  <si>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</si>
  <si>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</si>
  <si>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Por favor, indica tu sexo:</t>
  </si>
  <si>
    <t>Hombre</t>
  </si>
  <si>
    <t>Mujer</t>
  </si>
  <si>
    <t>Total</t>
  </si>
  <si>
    <t>FRECUENCIAS ABSOLUTAS</t>
  </si>
  <si>
    <t>FRECUENCIAS RELATIVAS</t>
  </si>
  <si>
    <t>ESTADÍSTICOS</t>
  </si>
  <si>
    <t>NS/NC</t>
  </si>
  <si>
    <t>ns/nc</t>
  </si>
  <si>
    <t>TOTAL</t>
  </si>
  <si>
    <t>Media</t>
  </si>
  <si>
    <t>Desv, Típica</t>
  </si>
  <si>
    <t>Mediana</t>
  </si>
  <si>
    <t>Moda</t>
  </si>
  <si>
    <t>1.1</t>
  </si>
  <si>
    <t>1.2</t>
  </si>
  <si>
    <t>1.3</t>
  </si>
  <si>
    <t>1.4</t>
  </si>
  <si>
    <t>1.5</t>
  </si>
  <si>
    <t>1.6</t>
  </si>
  <si>
    <t>b Existen múltiples modos. Se muestra el valor más pequeño</t>
  </si>
  <si>
    <t>2.1</t>
  </si>
  <si>
    <t>2.2</t>
  </si>
  <si>
    <t>2.3</t>
  </si>
  <si>
    <t>Otro:</t>
  </si>
  <si>
    <t>Ninguno</t>
  </si>
  <si>
    <t>3.1</t>
  </si>
  <si>
    <t>3.2</t>
  </si>
  <si>
    <t>3.3</t>
  </si>
  <si>
    <t>La respuesta de la Universidad ante las consultas y necesidades planteadas sobre la COVID-19.</t>
  </si>
  <si>
    <t>3.4</t>
  </si>
  <si>
    <t>3.5</t>
  </si>
  <si>
    <t>Sí</t>
  </si>
  <si>
    <t>No</t>
  </si>
  <si>
    <t>[Nivel de satisfacción global respecto a las actuaciones realizadas por la Universidad con relación a la situación excepcional de alarma sanitaria por COVID-19.] Por favor, indica tu nivel de satisfacción    </t>
  </si>
  <si>
    <t>a Régimen Jurídico = Funcionario</t>
  </si>
  <si>
    <t>La utilidad de la información facilitada sobre las actuaciones adoptadas por la Universidad ante la crisis de la COVID-19.</t>
  </si>
  <si>
    <t>Los canales de comunicación empleados  (web, correo electrónico…) han posibilitado acceder a la información de forma rápida y oportuna.</t>
  </si>
  <si>
    <t>Falta de recursos informáticos.</t>
  </si>
  <si>
    <t>Espacio físico inadecuado</t>
  </si>
  <si>
    <t>El cuidado de niños/mayores</t>
  </si>
  <si>
    <t>Mantener un horario fijo</t>
  </si>
  <si>
    <t>Mayor carga de trabajo</t>
  </si>
  <si>
    <t>Disponibilidad de wifi/acceso a internet</t>
  </si>
  <si>
    <t>Desconexión Digital</t>
  </si>
  <si>
    <t>Aislamiento</t>
  </si>
  <si>
    <t>¿Desempeñas funciones de apoyo en el ámbito académico de centros y/o títulos</t>
  </si>
  <si>
    <t xml:space="preserve">3. Señala el grado de acuerdo con respecto a las siguientes afirmaciones: </t>
  </si>
  <si>
    <t>El grado de cooperación del profesorado en la realización de la gestión académica ha sido adecuado.</t>
  </si>
  <si>
    <t>El grado de colaboración del estudiante en la realización de los trámites administrativos/académicos ha sido adecuado.</t>
  </si>
  <si>
    <t>La  eficacia de las medidas adoptadas durante la crisis para favorecer el normal desarrollo de los procesos académicos del centro.</t>
  </si>
  <si>
    <t>4. Indica tu nivel de satisfacción    </t>
  </si>
  <si>
    <t>Nivel de satisfacción global respecto a las actuaciones realizadas por la Universidad con relación a la situación excepcional de alarma sanitaria por COVID-19.</t>
  </si>
  <si>
    <t xml:space="preserve">Observaciones/Sugerencias </t>
  </si>
  <si>
    <t>4.1</t>
  </si>
  <si>
    <t>RECTORADO/UNIDAD DE APOYO A ÓRGANOS DE GOBIERNO E INSTITUCIONALES/CONSEJO SOCIAL/GABINETE DE COMUNICACIÓN</t>
  </si>
  <si>
    <t>SERVICIOS CENTRALES DE APOYO A LA INVESTIGACIÓN (CICT/CPEA)</t>
  </si>
  <si>
    <t>SERVICIO DE GESTIÓN ACADÉMICA</t>
  </si>
  <si>
    <t>SERVICIO DE GESTIÓN DE LAS ENSEÑANZAS</t>
  </si>
  <si>
    <t>UNIDAD DE APOYO A DEPARTAMENTOS, INSTITUTOS Y CENTROS DE INVESTIGACIÓN</t>
  </si>
  <si>
    <t>SERVICIO DE PERSONAL</t>
  </si>
  <si>
    <t>SERVICIO DE ASUNTOS ECONÓMICOS</t>
  </si>
  <si>
    <t>SERVICIO DE CONTABILIDAD Y PRESUPUESTOS</t>
  </si>
  <si>
    <t>SERVICIO DE CONTRATACIÓN Y PATRIMONIO</t>
  </si>
  <si>
    <t>GERENCIA</t>
  </si>
  <si>
    <t>SERVICIO DE OBRAS, MANTENIMIENTO Y VIGILANCIA DE INSTALACIONES</t>
  </si>
  <si>
    <t>SERVICIO DE PLANIFICACIÓN Y EVALUACIÓN</t>
  </si>
  <si>
    <t>SERVICIO DE INFORMACIÓN, REGISTRO Y ADMINISTRACIÓN ELECTRÓNICA</t>
  </si>
  <si>
    <t>SERVICIO DE INFORMÁTICA</t>
  </si>
  <si>
    <t>SERVICIO DE BIBLIOTECAS</t>
  </si>
  <si>
    <t>SERVICIO DE ARCHIVO GENERAL</t>
  </si>
  <si>
    <t>SERVICIO DE DEPORTES</t>
  </si>
  <si>
    <t>SERVICIO DE ACTIVIDADES CULTURALES</t>
  </si>
  <si>
    <t>SECRETARÍA GENERAL/SERVICIO JURÍDICO</t>
  </si>
  <si>
    <t>SERVICIO DE CONTROL INTERNO</t>
  </si>
  <si>
    <t>SERVICIO DE ATENCIÓN Y AYUDAS AL ESTUDIANTE</t>
  </si>
  <si>
    <t>SERVICIO DE GESTIÓN DE LA INVESTIGACIÓN/OTRI/OFIPI</t>
  </si>
  <si>
    <t>CENTRO DE ESTUDIOS AVANZADOS EN LENGUAS</t>
  </si>
  <si>
    <t>Señala el Servicio/Unidad Administrativa en la que desempeñas tu puesto de trabajo:</t>
  </si>
  <si>
    <t>ninguno</t>
  </si>
  <si>
    <t>NINGUNO</t>
  </si>
  <si>
    <t>a Régimen Jurídico = Laboral</t>
  </si>
  <si>
    <t>UNIDAD DE CONSERJERÍA</t>
  </si>
  <si>
    <t>UNIDAD DEPARTAMENTAL DE APOYO TÉCNICO A LABORATORIOS</t>
  </si>
  <si>
    <t>UNIDAD DE PREVENCIÓN DE RIESGOS LABORALES, MEDIOAMBIENTE Y SOSTENIBILIDAD</t>
  </si>
  <si>
    <t>INSTITUTOS Y CENTROS DE INVESTIGACIÓN</t>
  </si>
  <si>
    <t>Régimen Jurídico:</t>
  </si>
  <si>
    <t>Funcionario</t>
  </si>
  <si>
    <t>Laboral</t>
  </si>
  <si>
    <t>FRECUENCIAS POR NIVEL DE SATISFACCIÓN</t>
  </si>
  <si>
    <t>Insatisfacción en % (1+2)</t>
  </si>
  <si>
    <t>Satisfacción en % (3+4+5)</t>
  </si>
  <si>
    <t xml:space="preserve">Si </t>
  </si>
  <si>
    <t>[La utilidad de la información facilitada sobre las actuaciones adoptadas por la Universidad ante la crisis de la COVID-19.] Por favor, señala el grado de satisfacción con respecto a las siguientes cuestiones:   </t>
  </si>
  <si>
    <t>[Los canales de comunicación empleados (web, correo electrónico, …) han posibilitado acceder a la información de forma rápida y oportuna.] Por favor, señala el grado de satisfacción con respecto a las siguientes cuestiones:   </t>
  </si>
  <si>
    <t>[La respuesta de la Universidad ante las consultas y necesidades planteadas sobre la COVID-19.] Por favor, señala el grado de satisfacción con respecto a las siguientes cuestiones:   </t>
  </si>
  <si>
    <t>[Las medidas organizativas llevadas a cabo para favorecer el desarrollo del trabajo a distancia (instrucciones, grupos burbuja, turnos…).] Por favor, señala el grado de satisfacción con respecto a las siguientes cuestiones:   </t>
  </si>
  <si>
    <t>[Posibilidades de acceder al programa de trabajo a distancia en tu Unidad.] Por favor, señala el grado de satisfacción con respecto a las siguientes cuestiones:   </t>
  </si>
  <si>
    <t>[Las actuaciones de prevención de riesgos laborales frente a la COVID-19 (higiene, protección, limpieza, disponibilidad de mascarillas, distancia seguridad, uso de zonas comunes, …).] Por favor, señala el grado de satisfacción con respecto a las sig</t>
  </si>
  <si>
    <t>[La disponibilidad de recursos de equipamiento, materiales y tecnológicos necesarios para desempeñar mi actividad laboral.] Por favor, señala el grado de satisfacción con respecto a:   </t>
  </si>
  <si>
    <t>[La adecuación de las condiciones ambientales, personales y/o familiares han sido adecuadas para desempeñar mi actividad laboral.] Por favor, señala el grado de satisfacción con respecto a:   </t>
  </si>
  <si>
    <t>[Las actuaciones promovidas por el responsable de la Unidad para la realización y seguimiento de la actividad laboral (comunicaciones, reuniones virtuales, etc).] Por favor, señala el grado de satisfacción con respecto a:   </t>
  </si>
  <si>
    <t>[La  información recibida  para realizar la gestión académica del centro ha sido apropiada.] Por favor, señala el grado de satisfacción con respecto a las siguientes afirmaciones:      </t>
  </si>
  <si>
    <t>[La comunicación con los órganos responsables ha facilitado la realización de la actividad académica del Centro (vicerrectores, coordinadores de títulos, gerencia…).] Por favor, señala el grado de satisfacción con respecto a las siguientes afirma</t>
  </si>
  <si>
    <t>[El grado de cooperación del profesorado en la realización de la gestión académica ha sido adecuado.] Por favor, señala el grado de satisfacción con respecto a las siguientes afirmaciones:      </t>
  </si>
  <si>
    <t>[El grado de colaboración del estudiante en la realización de los trámites administrativos/académicos ha sido adecuado.] Por favor, señala el grado de satisfacción con respecto a las siguientes afirmaciones:      </t>
  </si>
  <si>
    <t>[La  eficacia de las medidas adoptadas durante la crisis para favorecer el normal desarrollo de los procesos académicos del centro.] Por favor, señala el grado de satisfacción con respecto a las siguientes afirmaciones:      </t>
  </si>
  <si>
    <t>Las medidas organizativas llevadas a cabo para favorecer el desarrollo del trabajo a distancia (instrucciones, grupos burbuja, turnos…).</t>
  </si>
  <si>
    <t>Posibilidades de acceder al programa de trabajo a distancia en tu Unidad.</t>
  </si>
  <si>
    <t>Las actuaciones de prevención de riesgos laborales frente a la COVID-19 (higiene, protección, limpieza, disponibilidad de mascarillas, distancia seguridad, uso de zonas comunes, …).</t>
  </si>
  <si>
    <t>¿Has desempeñado tus funciones mediante el trabajo a distancia?</t>
  </si>
  <si>
    <t>La disponibilidad de recursos de equipamiento, materiales y tecnológicos necesarios para desempeñar mi actividad laboral.</t>
  </si>
  <si>
    <t>La adecuación de las condiciones ambientales, personales y/o familiares  para desempeñar mi actividad laboral.</t>
  </si>
  <si>
    <t>Las actuaciones promovidas por el responsable de la Unidad para la realización y seguimiento de la actividad laboral (comunicaciones, reuniones virtuales, etc).</t>
  </si>
  <si>
    <t xml:space="preserve">La adecuación de la información recibida para realizar la gestión académica del Centro. </t>
  </si>
  <si>
    <t>La fluidez de comunicación con los órganos responsables para la realización de la actividad académica del Centro (vicerrectores, coordinadores de títulos, gerencia, etc).</t>
  </si>
  <si>
    <t xml:space="preserve">GRADO DE SATISFACCIÓN CON LA PRESTACIÓN DEL SERVICIO MEDIANTE TRABAJO A DISTANCIA </t>
  </si>
  <si>
    <t>GRADO DE SATISFACCIÓN CON LAS MEDIDAS ADOPTADAS POR LA UNIVERSIDAD DE JAÉN ANTE LA CRISIS DE LA COVID-19</t>
  </si>
  <si>
    <t>RESULTADOS DE LA ENCUESTA DE  OPINIÓN DEL PERSONAL DE ADMINISTRACIÓN   Y SERVICIOS EN RELACIÓN A LA CRISIS DE LA COVID</t>
  </si>
  <si>
    <t>Frecuencia</t>
  </si>
  <si>
    <t>Porcentaje</t>
  </si>
  <si>
    <t>Porcentaje válido</t>
  </si>
  <si>
    <t>Porcentaje acumulado</t>
  </si>
  <si>
    <t>Válido</t>
  </si>
  <si>
    <t>SERVICIO DE RELACIONES INTERNACIONALES Y COOPERACIÓN</t>
  </si>
  <si>
    <t>A veces se pierde la conexión a escritorio remoto</t>
  </si>
  <si>
    <t>al principio la dificultad en el acceso a las herramientas de software habituales de trabajo</t>
  </si>
  <si>
    <t>Cambio en las rutinas diarias de trabajo</t>
  </si>
  <si>
    <t>Coordinación con los compañeros/as</t>
  </si>
  <si>
    <t>Durante el confinamiento ha sido difícil conciliar el trabajo con la atención a los niños por lo tanto era necesario estar conectados todo el día para llevar el trabajo al día.  Después evidentemente ya no.</t>
  </si>
  <si>
    <t>EN MI CASO NO HE TENIDO PROBLEMAS A LA HORA DE DESARROLLAR LAS TAREAS</t>
  </si>
  <si>
    <t>Falta de medios facilitados por la Universidad</t>
  </si>
  <si>
    <t>He adquirido nuevo equipo informático para poder trabajar</t>
  </si>
  <si>
    <t>LA CONEXION EN CASA ES MUY LENTA</t>
  </si>
  <si>
    <t>la distancia</t>
  </si>
  <si>
    <t>la falta de sociabilidad, el no tener contacto (solo telefónico) con personas. Las semanas de asistencia en la UJA eran a veces un alivio.</t>
  </si>
  <si>
    <t>la universidad no me ha dotado de material, teniendo que utilizar mi propio equipo</t>
  </si>
  <si>
    <t>Mayor dificultad en la coordinación,  pero con menos interrupciones</t>
  </si>
  <si>
    <t>Ningún problema</t>
  </si>
  <si>
    <t>Ningún reto. Los medios actuales posibilitan el teletrabajo con solo poseer un PC y conexión a internet en casa.</t>
  </si>
  <si>
    <t>No desconectar del trabajo</t>
  </si>
  <si>
    <t>NO HE TENIDO PROBLEMAS</t>
  </si>
  <si>
    <t>Por parte de la Universidad no ha habido mucho interés acerca de conocer las condiciones en que estábamos desarrollando el trabajo</t>
  </si>
  <si>
    <t>Problemas físicos al trabajar con un portátil tantas horas. Junto con la mayor comodidad en la mesa y silla de trabajo en la casa, tuve problemas de cuello y espalda.</t>
  </si>
  <si>
    <t>Procurar no excederme  de las siete horas de trabajo</t>
  </si>
  <si>
    <t>Todo correcto</t>
  </si>
  <si>
    <t>Todo positivo</t>
  </si>
  <si>
    <t>Trabajo con mi propio material</t>
  </si>
  <si>
    <t xml:space="preserve">Indica tu opinión/sugerencia para ayudarnos a mejorar el desempeño del puesto de trabajo en la modalidad "de trabajo a distancia"     
</t>
  </si>
  <si>
    <t>RESULTADOS DE LA ENCUESTA DE  OPINIÓN DEL PERSONAL FUNCIONARIO DE ADMINISTRACIÓN  Y SERVICIOS EN RELACIÓN A LA CRISIS DE LA COVID</t>
  </si>
  <si>
    <t>Señala el Servicio/Unidad Administrativa en la que desempeñas tu puesto de trabajo:a</t>
  </si>
  <si>
    <t>Indica cuáles han sido los mayores retos a los que se ha tenido que enfrentar a la hora de realizar la actividad laboral  mediante"trabajo a distancia":</t>
  </si>
  <si>
    <t>RESULTADOS DE LA ENCUESTA DE  OPINIÓN DEL PERSONAL DE ADMINISTRACIÓN  Y SERVICIOS CON CONTRATO LABORAL EN RELACIÓN A LA CRISIS DE LA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</si>
</sst>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9"/>
      <color indexed="62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1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center"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2" fillId="0" borderId="0" xfId="3" applyFont="1" applyFill="1" applyBorder="1" applyAlignment="1">
      <alignment vertical="center" wrapText="1"/>
    </xf>
    <xf numFmtId="0" fontId="13" fillId="0" borderId="0" xfId="0" applyFont="1"/>
    <xf numFmtId="0" fontId="15" fillId="0" borderId="1" xfId="0" applyFont="1" applyFill="1" applyBorder="1" applyAlignment="1">
      <alignment wrapText="1"/>
    </xf>
    <xf numFmtId="0" fontId="16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0" fontId="17" fillId="0" borderId="0" xfId="0" applyFont="1"/>
    <xf numFmtId="0" fontId="0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5" fillId="7" borderId="1" xfId="0" applyFont="1" applyFill="1" applyBorder="1" applyAlignment="1">
      <alignment wrapText="1"/>
    </xf>
    <xf numFmtId="10" fontId="19" fillId="7" borderId="1" xfId="1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wrapText="1"/>
    </xf>
    <xf numFmtId="1" fontId="15" fillId="7" borderId="1" xfId="0" applyNumberFormat="1" applyFont="1" applyFill="1" applyBorder="1" applyAlignment="1">
      <alignment wrapText="1"/>
    </xf>
    <xf numFmtId="0" fontId="20" fillId="8" borderId="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8" borderId="0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vertical="center" wrapText="1"/>
    </xf>
    <xf numFmtId="10" fontId="15" fillId="0" borderId="0" xfId="0" applyNumberFormat="1" applyFont="1" applyBorder="1" applyAlignment="1">
      <alignment vertical="center" wrapText="1"/>
    </xf>
    <xf numFmtId="0" fontId="20" fillId="8" borderId="0" xfId="0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22" fillId="0" borderId="0" xfId="4" applyFont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10" fontId="19" fillId="0" borderId="0" xfId="1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9" fillId="8" borderId="0" xfId="3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5" fillId="8" borderId="0" xfId="0" applyNumberFormat="1" applyFont="1" applyFill="1" applyBorder="1" applyAlignment="1">
      <alignment wrapText="1"/>
    </xf>
    <xf numFmtId="1" fontId="15" fillId="8" borderId="0" xfId="0" applyNumberFormat="1" applyFont="1" applyFill="1" applyBorder="1" applyAlignment="1">
      <alignment wrapText="1"/>
    </xf>
    <xf numFmtId="0" fontId="19" fillId="8" borderId="1" xfId="3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wrapText="1"/>
    </xf>
    <xf numFmtId="1" fontId="15" fillId="7" borderId="0" xfId="0" applyNumberFormat="1" applyFont="1" applyFill="1" applyBorder="1" applyAlignment="1">
      <alignment wrapText="1"/>
    </xf>
    <xf numFmtId="0" fontId="14" fillId="7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vertical="center" wrapText="1"/>
    </xf>
    <xf numFmtId="0" fontId="19" fillId="8" borderId="5" xfId="3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/>
    </xf>
    <xf numFmtId="0" fontId="0" fillId="8" borderId="0" xfId="0" applyFill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 vertical="center" wrapText="1" shrinkToFit="1"/>
    </xf>
    <xf numFmtId="0" fontId="20" fillId="5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4" fillId="8" borderId="0" xfId="0" applyFont="1" applyFill="1" applyBorder="1" applyAlignment="1">
      <alignment horizontal="center" vertical="center" wrapText="1"/>
    </xf>
    <xf numFmtId="1" fontId="0" fillId="0" borderId="0" xfId="0" applyNumberFormat="1"/>
    <xf numFmtId="1" fontId="7" fillId="0" borderId="0" xfId="0" applyNumberFormat="1" applyFont="1" applyAlignment="1">
      <alignment horizontal="center" vertical="center" wrapText="1" shrinkToFit="1"/>
    </xf>
    <xf numFmtId="1" fontId="9" fillId="0" borderId="0" xfId="3" applyNumberFormat="1" applyFont="1" applyFill="1" applyBorder="1" applyAlignment="1">
      <alignment vertical="center"/>
    </xf>
    <xf numFmtId="1" fontId="16" fillId="0" borderId="0" xfId="3" applyNumberFormat="1" applyFont="1" applyFill="1" applyBorder="1" applyAlignment="1">
      <alignment horizontal="center" wrapText="1"/>
    </xf>
    <xf numFmtId="1" fontId="13" fillId="0" borderId="0" xfId="0" applyNumberFormat="1" applyFont="1"/>
    <xf numFmtId="1" fontId="18" fillId="5" borderId="1" xfId="0" applyNumberFormat="1" applyFont="1" applyFill="1" applyBorder="1" applyAlignment="1">
      <alignment horizontal="center" vertical="center" wrapText="1"/>
    </xf>
    <xf numFmtId="1" fontId="14" fillId="8" borderId="0" xfId="0" applyNumberFormat="1" applyFont="1" applyFill="1" applyBorder="1" applyAlignment="1">
      <alignment horizontal="center" vertical="center" wrapText="1"/>
    </xf>
    <xf numFmtId="1" fontId="21" fillId="8" borderId="0" xfId="0" applyNumberFormat="1" applyFont="1" applyFill="1" applyBorder="1" applyAlignment="1">
      <alignment vertical="center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9" fillId="0" borderId="0" xfId="3" applyFill="1" applyBorder="1"/>
    <xf numFmtId="0" fontId="0" fillId="0" borderId="0" xfId="0" applyFill="1" applyBorder="1"/>
    <xf numFmtId="0" fontId="13" fillId="0" borderId="0" xfId="0" applyFont="1" applyFill="1" applyBorder="1"/>
    <xf numFmtId="0" fontId="13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8" borderId="0" xfId="2" applyFont="1" applyFill="1" applyBorder="1" applyAlignment="1">
      <alignment horizontal="left" wrapText="1"/>
    </xf>
    <xf numFmtId="0" fontId="11" fillId="8" borderId="0" xfId="2" applyFont="1" applyFill="1" applyBorder="1" applyAlignment="1">
      <alignment horizontal="center" wrapText="1"/>
    </xf>
    <xf numFmtId="0" fontId="0" fillId="8" borderId="0" xfId="0" applyFill="1" applyBorder="1" applyAlignment="1">
      <alignment vertical="center" wrapText="1"/>
    </xf>
    <xf numFmtId="0" fontId="0" fillId="8" borderId="0" xfId="0" applyFill="1" applyBorder="1"/>
    <xf numFmtId="9" fontId="20" fillId="8" borderId="0" xfId="1" applyFont="1" applyFill="1" applyBorder="1" applyAlignment="1">
      <alignment horizontal="center" vertical="center" wrapText="1"/>
    </xf>
    <xf numFmtId="0" fontId="0" fillId="0" borderId="0" xfId="0" applyNumberFormat="1"/>
    <xf numFmtId="0" fontId="7" fillId="0" borderId="0" xfId="0" applyNumberFormat="1" applyFont="1" applyAlignment="1">
      <alignment horizontal="center" vertical="center" wrapText="1" shrinkToFit="1"/>
    </xf>
    <xf numFmtId="0" fontId="9" fillId="0" borderId="0" xfId="3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horizontal="center" wrapText="1"/>
    </xf>
    <xf numFmtId="0" fontId="13" fillId="0" borderId="0" xfId="0" applyNumberFormat="1" applyFont="1"/>
    <xf numFmtId="0" fontId="18" fillId="5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wrapText="1"/>
    </xf>
    <xf numFmtId="0" fontId="14" fillId="8" borderId="0" xfId="0" applyNumberFormat="1" applyFont="1" applyFill="1" applyBorder="1" applyAlignment="1">
      <alignment horizontal="center" vertical="center" wrapText="1"/>
    </xf>
    <xf numFmtId="0" fontId="21" fillId="8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15" fillId="0" borderId="1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8" borderId="0" xfId="0" applyNumberFormat="1" applyFont="1" applyFill="1" applyBorder="1" applyAlignment="1">
      <alignment wrapText="1"/>
    </xf>
    <xf numFmtId="0" fontId="15" fillId="7" borderId="1" xfId="0" applyNumberFormat="1" applyFont="1" applyFill="1" applyBorder="1" applyAlignment="1">
      <alignment wrapText="1"/>
    </xf>
    <xf numFmtId="0" fontId="15" fillId="7" borderId="0" xfId="0" applyNumberFormat="1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'PAS GLOBAL'!$A$252:$B$252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'PAS GLOBAL'!$A$253:$B$253</c:f>
              <c:numCache>
                <c:formatCode>General</c:formatCode>
                <c:ptCount val="2"/>
                <c:pt idx="0">
                  <c:v>153</c:v>
                </c:pt>
                <c:pt idx="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A-40CF-8D44-2C6BD1124C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'PAS GLOBAL'!$A$254:$B$254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'PAS GLOBAL'!$A$255:$B$255</c:f>
              <c:numCache>
                <c:formatCode>General</c:formatCode>
                <c:ptCount val="2"/>
                <c:pt idx="0">
                  <c:v>17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7-4487-BE45-4E213B7A235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8162003966343846E-2"/>
          <c:h val="0.18865044588203025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'PAS-F'!$A$206:$B$206</c:f>
              <c:numCache>
                <c:formatCode>General</c:formatCode>
                <c:ptCount val="2"/>
              </c:numCache>
            </c:numRef>
          </c:cat>
          <c:val>
            <c:numRef>
              <c:f>'PAS-F'!$A$207:$B$207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910-4304-9D3C-1048ED0AB3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'PAS-F'!$A$208:$B$208</c:f>
              <c:numCache>
                <c:formatCode>General</c:formatCode>
                <c:ptCount val="2"/>
              </c:numCache>
            </c:numRef>
          </c:cat>
          <c:val>
            <c:numRef>
              <c:f>'PAS-F'!$A$209:$B$209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2D8-4D9A-9F07-F715148D093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8162003966343846E-2"/>
          <c:h val="0.18865044588203025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'PAS-L'!$A$158:$B$158</c:f>
              <c:numCache>
                <c:formatCode>General</c:formatCode>
                <c:ptCount val="2"/>
              </c:numCache>
            </c:numRef>
          </c:cat>
          <c:val>
            <c:numRef>
              <c:f>'PAS-L'!$A$159:$B$159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35D4-4239-BEC4-649FF006B45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'PAS-L'!$A$160:$B$160</c:f>
              <c:numCache>
                <c:formatCode>General</c:formatCode>
                <c:ptCount val="2"/>
              </c:numCache>
            </c:numRef>
          </c:cat>
          <c:val>
            <c:numRef>
              <c:f>'PAS-L'!$A$161:$B$161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8B45-43B1-8624-0C40383736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8162003966343846E-2"/>
          <c:h val="0.18865044588203025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127411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195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Adminsitración y Servicios.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60;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238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60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PAS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238/524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=45,41%</a:t>
          </a:r>
          <a:endParaRPr lang="es-ES" sz="1400" b="1" i="0" u="none" baseline="0"/>
        </a:p>
      </xdr:txBody>
    </xdr:sp>
    <xdr:clientData/>
  </xdr:twoCellAnchor>
  <xdr:twoCellAnchor>
    <xdr:from>
      <xdr:col>1</xdr:col>
      <xdr:colOff>47625</xdr:colOff>
      <xdr:row>47</xdr:row>
      <xdr:rowOff>1587</xdr:rowOff>
    </xdr:from>
    <xdr:to>
      <xdr:col>15</xdr:col>
      <xdr:colOff>295275</xdr:colOff>
      <xdr:row>63</xdr:row>
      <xdr:rowOff>47625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542925</xdr:colOff>
      <xdr:row>117</xdr:row>
      <xdr:rowOff>34925</xdr:rowOff>
    </xdr:from>
    <xdr:to>
      <xdr:col>13</xdr:col>
      <xdr:colOff>409576</xdr:colOff>
      <xdr:row>134</xdr:row>
      <xdr:rowOff>180975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33522</xdr:colOff>
      <xdr:row>1</xdr:row>
      <xdr:rowOff>85725</xdr:rowOff>
    </xdr:from>
    <xdr:to>
      <xdr:col>21</xdr:col>
      <xdr:colOff>171758</xdr:colOff>
      <xdr:row>5</xdr:row>
      <xdr:rowOff>65881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454372" y="8572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Adminsitración y Servicios en situación de servicio activo.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56;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143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56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PAS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143/309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=46,27%</a:t>
          </a:r>
          <a:endParaRPr lang="es-ES" sz="1400" b="1" i="0" u="none" baseline="0"/>
        </a:p>
      </xdr:txBody>
    </xdr:sp>
    <xdr:clientData/>
  </xdr:twoCellAnchor>
  <xdr:twoCellAnchor>
    <xdr:from>
      <xdr:col>1</xdr:col>
      <xdr:colOff>47625</xdr:colOff>
      <xdr:row>47</xdr:row>
      <xdr:rowOff>1587</xdr:rowOff>
    </xdr:from>
    <xdr:to>
      <xdr:col>15</xdr:col>
      <xdr:colOff>295275</xdr:colOff>
      <xdr:row>63</xdr:row>
      <xdr:rowOff>47625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542925</xdr:colOff>
      <xdr:row>117</xdr:row>
      <xdr:rowOff>34925</xdr:rowOff>
    </xdr:from>
    <xdr:to>
      <xdr:col>13</xdr:col>
      <xdr:colOff>409576</xdr:colOff>
      <xdr:row>134</xdr:row>
      <xdr:rowOff>180975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33522</xdr:colOff>
      <xdr:row>1</xdr:row>
      <xdr:rowOff>85725</xdr:rowOff>
    </xdr:from>
    <xdr:to>
      <xdr:col>21</xdr:col>
      <xdr:colOff>171758</xdr:colOff>
      <xdr:row>5</xdr:row>
      <xdr:rowOff>65881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454372" y="8572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60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Adminsitración y Servicios con contrato laboral.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52;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95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52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PAS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95/215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=44,18%</a:t>
          </a:r>
          <a:endParaRPr lang="es-ES" sz="1400" b="1" i="0" u="none" baseline="0"/>
        </a:p>
      </xdr:txBody>
    </xdr:sp>
    <xdr:clientData/>
  </xdr:twoCellAnchor>
  <xdr:twoCellAnchor>
    <xdr:from>
      <xdr:col>1</xdr:col>
      <xdr:colOff>47625</xdr:colOff>
      <xdr:row>47</xdr:row>
      <xdr:rowOff>1587</xdr:rowOff>
    </xdr:from>
    <xdr:to>
      <xdr:col>15</xdr:col>
      <xdr:colOff>295275</xdr:colOff>
      <xdr:row>63</xdr:row>
      <xdr:rowOff>47625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542925</xdr:colOff>
      <xdr:row>93</xdr:row>
      <xdr:rowOff>34925</xdr:rowOff>
    </xdr:from>
    <xdr:to>
      <xdr:col>13</xdr:col>
      <xdr:colOff>409576</xdr:colOff>
      <xdr:row>110</xdr:row>
      <xdr:rowOff>180975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60"/>
  <sheetViews>
    <sheetView showGridLines="0" tabSelected="1" view="pageBreakPreview" zoomScale="87" zoomScaleNormal="100" zoomScaleSheetLayoutView="87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81" bestFit="1" customWidth="1"/>
    <col min="40" max="40" width="13" style="81" customWidth="1"/>
    <col min="41" max="41" width="41.140625" style="1" customWidth="1"/>
    <col min="42" max="42" width="6" customWidth="1"/>
    <col min="43" max="43" width="6.85546875" customWidth="1"/>
    <col min="44" max="44" width="4.7109375" customWidth="1"/>
    <col min="45" max="45" width="5.140625" customWidth="1"/>
    <col min="46" max="47" width="5.85546875" customWidth="1"/>
    <col min="48" max="48" width="11.42578125" customWidth="1"/>
    <col min="49" max="49" width="45.5703125" customWidth="1"/>
    <col min="50" max="66" width="11.42578125" customWidth="1"/>
  </cols>
  <sheetData>
    <row r="1" spans="1:40" ht="1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ht="18.75" customHeight="1">
      <c r="A7" s="136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ht="15.75" customHeight="1">
      <c r="A8" s="137" t="s">
        <v>120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76"/>
      <c r="AJ10" s="76"/>
      <c r="AK10" s="3"/>
      <c r="AL10" s="3"/>
      <c r="AM10" s="82"/>
      <c r="AN10" s="82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76"/>
      <c r="AJ11" s="76"/>
      <c r="AK11" s="3"/>
      <c r="AL11" s="3"/>
      <c r="AM11" s="82"/>
      <c r="AN11" s="82"/>
    </row>
    <row r="12" spans="1:40" ht="3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8" t="s">
        <v>80</v>
      </c>
      <c r="T12" s="138"/>
      <c r="U12" s="138"/>
      <c r="V12" s="138"/>
      <c r="W12" s="138"/>
      <c r="X12" s="138"/>
      <c r="Y12" s="5"/>
      <c r="Z12" s="3"/>
      <c r="AA12" s="3"/>
      <c r="AB12" s="3"/>
      <c r="AC12" s="138" t="s">
        <v>80</v>
      </c>
      <c r="AD12" s="138"/>
      <c r="AE12" s="138"/>
      <c r="AF12" s="138"/>
      <c r="AG12" s="138"/>
      <c r="AH12" s="138"/>
      <c r="AI12" s="91"/>
      <c r="AJ12" s="91"/>
      <c r="AK12" s="3"/>
      <c r="AL12" s="3"/>
      <c r="AM12" s="82"/>
      <c r="AN12" s="82"/>
    </row>
    <row r="13" spans="1:40" ht="33.75">
      <c r="A13" s="151"/>
      <c r="B13" s="151"/>
      <c r="C13" s="151"/>
      <c r="D13" s="151"/>
      <c r="E13" s="151"/>
      <c r="F13" s="151"/>
      <c r="G13" s="151"/>
      <c r="S13" s="6"/>
      <c r="T13" s="6"/>
      <c r="U13" s="7"/>
      <c r="V13" s="7"/>
      <c r="W13" s="7"/>
      <c r="X13" s="7"/>
      <c r="Y13" s="5"/>
      <c r="Z13" s="8"/>
      <c r="AA13" s="8"/>
      <c r="AB13" s="8"/>
      <c r="AC13" s="6"/>
      <c r="AD13" s="6"/>
      <c r="AE13" s="7"/>
      <c r="AF13" s="7"/>
      <c r="AG13" s="7"/>
      <c r="AH13" s="7"/>
      <c r="AI13" s="7"/>
      <c r="AJ13" s="7"/>
      <c r="AL13" s="10"/>
      <c r="AM13" s="83"/>
      <c r="AN13" s="83"/>
    </row>
    <row r="14" spans="1:40" ht="32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6" t="s">
        <v>57</v>
      </c>
      <c r="T14" s="127"/>
      <c r="U14" s="127"/>
      <c r="V14" s="127"/>
      <c r="W14" s="128"/>
      <c r="X14" s="92">
        <v>11</v>
      </c>
      <c r="Y14" s="5"/>
      <c r="Z14" s="8"/>
      <c r="AA14" s="13"/>
      <c r="AB14" s="13"/>
      <c r="AC14" s="129" t="s">
        <v>69</v>
      </c>
      <c r="AD14" s="129"/>
      <c r="AE14" s="129"/>
      <c r="AF14" s="129"/>
      <c r="AG14" s="129"/>
      <c r="AH14" s="92">
        <v>2</v>
      </c>
      <c r="AI14" s="46"/>
      <c r="AJ14" s="46"/>
      <c r="AK14" s="11"/>
      <c r="AL14" s="14"/>
      <c r="AM14" s="83"/>
      <c r="AN14" s="84"/>
    </row>
    <row r="15" spans="1:40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6" t="s">
        <v>58</v>
      </c>
      <c r="T15" s="127"/>
      <c r="U15" s="127"/>
      <c r="V15" s="127"/>
      <c r="W15" s="128"/>
      <c r="X15" s="92">
        <v>7</v>
      </c>
      <c r="Y15" s="5"/>
      <c r="Z15" s="8"/>
      <c r="AA15" s="13"/>
      <c r="AB15" s="13"/>
      <c r="AC15" s="129" t="s">
        <v>70</v>
      </c>
      <c r="AD15" s="129"/>
      <c r="AE15" s="129"/>
      <c r="AF15" s="129"/>
      <c r="AG15" s="129"/>
      <c r="AH15" s="92">
        <v>28</v>
      </c>
      <c r="AI15" s="46"/>
      <c r="AJ15" s="46"/>
      <c r="AK15" s="11"/>
      <c r="AL15" s="14"/>
      <c r="AM15" s="83"/>
      <c r="AN15" s="84"/>
    </row>
    <row r="16" spans="1:4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6" t="s">
        <v>126</v>
      </c>
      <c r="T16" s="127"/>
      <c r="U16" s="127"/>
      <c r="V16" s="127"/>
      <c r="W16" s="128"/>
      <c r="X16" s="92">
        <v>2</v>
      </c>
      <c r="Y16" s="5"/>
      <c r="Z16" s="8"/>
      <c r="AA16" s="13"/>
      <c r="AB16" s="13"/>
      <c r="AC16" s="129" t="s">
        <v>71</v>
      </c>
      <c r="AD16" s="129"/>
      <c r="AE16" s="129"/>
      <c r="AF16" s="129"/>
      <c r="AG16" s="129"/>
      <c r="AH16" s="92">
        <v>16</v>
      </c>
      <c r="AI16" s="46"/>
      <c r="AJ16" s="46"/>
      <c r="AK16" s="11"/>
      <c r="AL16" s="14"/>
      <c r="AM16" s="83"/>
      <c r="AN16" s="84"/>
    </row>
    <row r="17" spans="1:40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6" t="s">
        <v>59</v>
      </c>
      <c r="T17" s="127"/>
      <c r="U17" s="127"/>
      <c r="V17" s="127"/>
      <c r="W17" s="128"/>
      <c r="X17" s="92">
        <v>21</v>
      </c>
      <c r="Y17" s="5"/>
      <c r="Z17" s="8"/>
      <c r="AA17" s="13"/>
      <c r="AB17" s="13"/>
      <c r="AC17" s="129" t="s">
        <v>72</v>
      </c>
      <c r="AD17" s="129"/>
      <c r="AE17" s="129"/>
      <c r="AF17" s="129"/>
      <c r="AG17" s="129"/>
      <c r="AH17" s="92">
        <v>5</v>
      </c>
      <c r="AI17" s="46"/>
      <c r="AJ17" s="46"/>
      <c r="AK17" s="11"/>
      <c r="AL17" s="14"/>
      <c r="AM17" s="83"/>
      <c r="AN17" s="84"/>
    </row>
    <row r="18" spans="1:40" ht="36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6" t="s">
        <v>60</v>
      </c>
      <c r="T18" s="127"/>
      <c r="U18" s="127"/>
      <c r="V18" s="127"/>
      <c r="W18" s="128"/>
      <c r="X18" s="92">
        <v>19</v>
      </c>
      <c r="Y18" s="5"/>
      <c r="Z18" s="8"/>
      <c r="AA18" s="13"/>
      <c r="AB18" s="13"/>
      <c r="AC18" s="129" t="s">
        <v>73</v>
      </c>
      <c r="AD18" s="129"/>
      <c r="AE18" s="129"/>
      <c r="AF18" s="129"/>
      <c r="AG18" s="129"/>
      <c r="AH18" s="92">
        <v>4</v>
      </c>
      <c r="AI18" s="46"/>
      <c r="AJ18" s="46"/>
      <c r="AK18" s="11"/>
      <c r="AL18" s="14"/>
      <c r="AM18" s="83"/>
      <c r="AN18" s="84"/>
    </row>
    <row r="19" spans="1:40" ht="1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6" t="s">
        <v>61</v>
      </c>
      <c r="T19" s="127"/>
      <c r="U19" s="127"/>
      <c r="V19" s="127"/>
      <c r="W19" s="128"/>
      <c r="X19" s="92">
        <v>10</v>
      </c>
      <c r="Y19" s="5"/>
      <c r="Z19" s="8"/>
      <c r="AA19" s="13"/>
      <c r="AB19" s="13"/>
      <c r="AC19" s="129" t="s">
        <v>74</v>
      </c>
      <c r="AD19" s="129"/>
      <c r="AE19" s="129"/>
      <c r="AF19" s="129"/>
      <c r="AG19" s="129"/>
      <c r="AH19" s="92">
        <v>2</v>
      </c>
      <c r="AI19" s="46"/>
      <c r="AJ19" s="46"/>
      <c r="AK19" s="11"/>
      <c r="AL19" s="14"/>
      <c r="AM19" s="83"/>
      <c r="AN19" s="84"/>
    </row>
    <row r="20" spans="1:40" ht="1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6" t="s">
        <v>62</v>
      </c>
      <c r="T20" s="127"/>
      <c r="U20" s="127"/>
      <c r="V20" s="127"/>
      <c r="W20" s="128"/>
      <c r="X20" s="92">
        <v>10</v>
      </c>
      <c r="Y20" s="14"/>
      <c r="Z20" s="8"/>
      <c r="AA20" s="13"/>
      <c r="AB20" s="13"/>
      <c r="AC20" s="129" t="s">
        <v>85</v>
      </c>
      <c r="AD20" s="129"/>
      <c r="AE20" s="129"/>
      <c r="AF20" s="129"/>
      <c r="AG20" s="129"/>
      <c r="AH20" s="92">
        <v>8</v>
      </c>
      <c r="AI20" s="46"/>
      <c r="AJ20" s="46"/>
      <c r="AK20" s="11"/>
      <c r="AL20" s="14"/>
      <c r="AM20" s="83"/>
      <c r="AN20" s="84"/>
    </row>
    <row r="21" spans="1:40" ht="18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6" t="s">
        <v>84</v>
      </c>
      <c r="T21" s="127"/>
      <c r="U21" s="127"/>
      <c r="V21" s="127"/>
      <c r="W21" s="128"/>
      <c r="X21" s="92">
        <v>37</v>
      </c>
      <c r="Y21" s="14"/>
      <c r="Z21" s="8"/>
      <c r="AA21" s="13"/>
      <c r="AB21" s="13"/>
      <c r="AC21" s="129" t="s">
        <v>86</v>
      </c>
      <c r="AD21" s="129"/>
      <c r="AE21" s="129"/>
      <c r="AF21" s="129"/>
      <c r="AG21" s="129"/>
      <c r="AH21" s="92">
        <v>3</v>
      </c>
      <c r="AI21" s="46"/>
      <c r="AJ21" s="46"/>
      <c r="AK21" s="11"/>
      <c r="AL21" s="14"/>
      <c r="AM21" s="83"/>
      <c r="AN21" s="84"/>
    </row>
    <row r="22" spans="1:40" ht="18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6" t="s">
        <v>63</v>
      </c>
      <c r="T22" s="127"/>
      <c r="U22" s="127"/>
      <c r="V22" s="127"/>
      <c r="W22" s="128"/>
      <c r="X22" s="92">
        <v>6</v>
      </c>
      <c r="Y22" s="14"/>
      <c r="Z22" s="8"/>
      <c r="AA22" s="13"/>
      <c r="AB22" s="13"/>
      <c r="AC22" s="129" t="s">
        <v>75</v>
      </c>
      <c r="AD22" s="129"/>
      <c r="AE22" s="129"/>
      <c r="AF22" s="129"/>
      <c r="AG22" s="129"/>
      <c r="AH22" s="92">
        <v>1</v>
      </c>
      <c r="AI22" s="46"/>
      <c r="AJ22" s="46"/>
      <c r="AK22" s="11"/>
      <c r="AL22" s="14"/>
      <c r="AM22" s="83"/>
      <c r="AN22" s="84"/>
    </row>
    <row r="23" spans="1:40" ht="38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6" t="s">
        <v>64</v>
      </c>
      <c r="T23" s="127"/>
      <c r="U23" s="127"/>
      <c r="V23" s="127"/>
      <c r="W23" s="128"/>
      <c r="X23" s="92">
        <v>6</v>
      </c>
      <c r="Y23" s="14"/>
      <c r="Z23" s="8"/>
      <c r="AA23" s="13"/>
      <c r="AB23" s="13"/>
      <c r="AC23" s="129" t="s">
        <v>76</v>
      </c>
      <c r="AD23" s="129"/>
      <c r="AE23" s="129"/>
      <c r="AF23" s="129"/>
      <c r="AG23" s="129"/>
      <c r="AH23" s="92">
        <v>2</v>
      </c>
      <c r="AI23" s="46"/>
      <c r="AJ23" s="46"/>
      <c r="AK23" s="11"/>
      <c r="AL23" s="14"/>
      <c r="AM23" s="83"/>
      <c r="AN23" s="84"/>
    </row>
    <row r="24" spans="1:40" ht="38.25" customHeight="1">
      <c r="A24" s="11"/>
      <c r="B24" s="11"/>
      <c r="C24" s="138" t="s">
        <v>2</v>
      </c>
      <c r="D24" s="138"/>
      <c r="E24" s="138"/>
      <c r="F24" s="138"/>
      <c r="G24" s="11"/>
      <c r="H24" s="138" t="s">
        <v>88</v>
      </c>
      <c r="I24" s="138"/>
      <c r="J24" s="138"/>
      <c r="K24" s="138"/>
      <c r="L24" s="11"/>
      <c r="M24" s="11"/>
      <c r="N24" s="11"/>
      <c r="O24" s="11"/>
      <c r="P24" s="11"/>
      <c r="Q24" s="11"/>
      <c r="R24" s="11"/>
      <c r="S24" s="126" t="s">
        <v>65</v>
      </c>
      <c r="T24" s="127"/>
      <c r="U24" s="127"/>
      <c r="V24" s="127"/>
      <c r="W24" s="128"/>
      <c r="X24" s="92">
        <v>3</v>
      </c>
      <c r="Y24" s="14"/>
      <c r="Z24" s="8"/>
      <c r="AA24" s="13"/>
      <c r="AB24" s="13"/>
      <c r="AC24" s="129" t="s">
        <v>77</v>
      </c>
      <c r="AD24" s="129"/>
      <c r="AE24" s="129"/>
      <c r="AF24" s="129"/>
      <c r="AG24" s="129"/>
      <c r="AH24" s="92">
        <v>9</v>
      </c>
      <c r="AI24" s="46"/>
      <c r="AJ24" s="46"/>
      <c r="AK24" s="11"/>
      <c r="AL24" s="14"/>
      <c r="AM24" s="83"/>
      <c r="AN24" s="84"/>
    </row>
    <row r="25" spans="1:40" ht="34.5" customHeight="1">
      <c r="A25" s="11"/>
      <c r="B25" s="11"/>
      <c r="C25" s="8"/>
      <c r="D25" s="8"/>
      <c r="E25" s="9"/>
      <c r="G25" s="11"/>
      <c r="H25" s="8"/>
      <c r="I25" s="8"/>
      <c r="J25" s="9"/>
      <c r="L25" s="11"/>
      <c r="M25" s="11"/>
      <c r="N25" s="11"/>
      <c r="O25" s="11"/>
      <c r="P25" s="11"/>
      <c r="Q25" s="11"/>
      <c r="R25" s="11"/>
      <c r="S25" s="126" t="s">
        <v>66</v>
      </c>
      <c r="T25" s="127"/>
      <c r="U25" s="127"/>
      <c r="V25" s="127"/>
      <c r="W25" s="128"/>
      <c r="X25" s="92">
        <v>4</v>
      </c>
      <c r="Y25" s="14"/>
      <c r="Z25" s="8"/>
      <c r="AA25" s="13"/>
      <c r="AB25" s="13"/>
      <c r="AC25" s="129" t="s">
        <v>87</v>
      </c>
      <c r="AD25" s="129"/>
      <c r="AE25" s="129"/>
      <c r="AF25" s="129"/>
      <c r="AG25" s="129"/>
      <c r="AH25" s="92">
        <v>1</v>
      </c>
      <c r="AI25" s="46"/>
      <c r="AJ25" s="46"/>
      <c r="AK25" s="11"/>
      <c r="AL25" s="14"/>
      <c r="AM25" s="83"/>
      <c r="AN25" s="84"/>
    </row>
    <row r="26" spans="1:40" ht="18.75" customHeight="1">
      <c r="A26" s="11"/>
      <c r="B26" s="11"/>
      <c r="C26" s="130" t="s">
        <v>3</v>
      </c>
      <c r="D26" s="130"/>
      <c r="E26" s="12">
        <v>118</v>
      </c>
      <c r="F26" s="11"/>
      <c r="G26" s="11"/>
      <c r="H26" s="130" t="s">
        <v>89</v>
      </c>
      <c r="I26" s="130"/>
      <c r="J26" s="12">
        <v>143</v>
      </c>
      <c r="K26" s="11"/>
      <c r="L26" s="11"/>
      <c r="M26" s="11"/>
      <c r="N26" s="11"/>
      <c r="O26" s="11"/>
      <c r="P26" s="11"/>
      <c r="Q26" s="11"/>
      <c r="R26" s="11"/>
      <c r="S26" s="126" t="s">
        <v>67</v>
      </c>
      <c r="T26" s="127"/>
      <c r="U26" s="127"/>
      <c r="V26" s="127"/>
      <c r="W26" s="128"/>
      <c r="X26" s="92">
        <v>8</v>
      </c>
      <c r="Y26" s="14"/>
      <c r="Z26" s="8"/>
      <c r="AA26" s="13"/>
      <c r="AB26" s="13"/>
      <c r="AC26" s="129" t="s">
        <v>78</v>
      </c>
      <c r="AD26" s="129"/>
      <c r="AE26" s="129"/>
      <c r="AF26" s="129"/>
      <c r="AG26" s="129"/>
      <c r="AH26" s="92">
        <v>6</v>
      </c>
      <c r="AI26" s="11"/>
      <c r="AJ26" s="11"/>
      <c r="AK26" s="11"/>
      <c r="AL26" s="14"/>
      <c r="AM26" s="83"/>
      <c r="AN26" s="84"/>
    </row>
    <row r="27" spans="1:40" ht="19.5">
      <c r="A27" s="11"/>
      <c r="B27" s="11"/>
      <c r="C27" s="130" t="s">
        <v>4</v>
      </c>
      <c r="D27" s="130"/>
      <c r="E27" s="12">
        <v>120</v>
      </c>
      <c r="F27" s="11"/>
      <c r="G27" s="11"/>
      <c r="H27" s="130" t="s">
        <v>90</v>
      </c>
      <c r="I27" s="130"/>
      <c r="J27" s="12">
        <v>95</v>
      </c>
      <c r="K27" s="11"/>
      <c r="L27" s="11"/>
      <c r="M27" s="11"/>
      <c r="N27" s="11"/>
      <c r="O27" s="11"/>
      <c r="P27" s="11"/>
      <c r="Q27" s="11"/>
      <c r="R27" s="11"/>
      <c r="S27" s="126" t="s">
        <v>68</v>
      </c>
      <c r="T27" s="127"/>
      <c r="U27" s="127"/>
      <c r="V27" s="127"/>
      <c r="W27" s="128"/>
      <c r="X27" s="92">
        <v>5</v>
      </c>
      <c r="Y27" s="14"/>
      <c r="Z27" s="8"/>
      <c r="AA27" s="13"/>
      <c r="AB27" s="13"/>
      <c r="AC27" s="129" t="s">
        <v>79</v>
      </c>
      <c r="AD27" s="129"/>
      <c r="AE27" s="129"/>
      <c r="AF27" s="129"/>
      <c r="AG27" s="129"/>
      <c r="AH27" s="92">
        <v>2</v>
      </c>
      <c r="AI27" s="11"/>
      <c r="AJ27" s="11"/>
      <c r="AK27" s="11"/>
      <c r="AL27" s="14"/>
      <c r="AM27" s="83"/>
      <c r="AN27" s="84"/>
    </row>
    <row r="28" spans="1:40" ht="18.75">
      <c r="A28" s="11"/>
      <c r="B28" s="11"/>
      <c r="C28" s="130" t="s">
        <v>5</v>
      </c>
      <c r="D28" s="130"/>
      <c r="E28" s="12">
        <f>SUM(E26:E27)</f>
        <v>238</v>
      </c>
      <c r="F28" s="11"/>
      <c r="G28" s="11"/>
      <c r="H28" s="130" t="s">
        <v>5</v>
      </c>
      <c r="I28" s="130"/>
      <c r="J28" s="12">
        <f>SUM(J26:J27)</f>
        <v>238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4"/>
      <c r="Z28" s="8"/>
      <c r="AA28" s="13"/>
      <c r="AB28" s="13"/>
      <c r="AC28" s="13"/>
      <c r="AD28" s="13"/>
      <c r="AE28" s="9"/>
      <c r="AF28" s="11"/>
      <c r="AG28" s="11"/>
      <c r="AH28" s="11"/>
      <c r="AI28" s="11"/>
      <c r="AJ28" s="11"/>
      <c r="AK28" s="11"/>
      <c r="AL28" s="14"/>
      <c r="AM28" s="83"/>
      <c r="AN28" s="84"/>
    </row>
    <row r="29" spans="1:40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4"/>
      <c r="Z29" s="8"/>
      <c r="AA29" s="13"/>
      <c r="AB29" s="13"/>
      <c r="AC29" s="13"/>
      <c r="AD29" s="13"/>
      <c r="AE29" s="9"/>
      <c r="AF29" s="11"/>
      <c r="AG29" s="11"/>
      <c r="AH29" s="11"/>
      <c r="AI29" s="11"/>
      <c r="AJ29" s="11"/>
      <c r="AK29" s="11"/>
      <c r="AL29" s="14"/>
      <c r="AM29" s="83"/>
      <c r="AN29" s="84"/>
    </row>
    <row r="30" spans="1:4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4"/>
      <c r="Z30" s="8"/>
      <c r="AA30" s="13"/>
      <c r="AB30" s="13"/>
      <c r="AC30" s="13"/>
      <c r="AD30" s="13"/>
      <c r="AE30" s="9"/>
      <c r="AF30" s="11"/>
      <c r="AG30" s="11"/>
      <c r="AH30" s="11"/>
      <c r="AI30" s="11"/>
      <c r="AJ30" s="11"/>
      <c r="AK30" s="11"/>
      <c r="AL30" s="14"/>
      <c r="AM30" s="83"/>
      <c r="AN30" s="84"/>
    </row>
    <row r="31" spans="1:40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4"/>
      <c r="Z31" s="8"/>
      <c r="AA31" s="13"/>
      <c r="AB31" s="13"/>
      <c r="AC31" s="13"/>
      <c r="AD31" s="13"/>
      <c r="AE31" s="9"/>
      <c r="AF31" s="11"/>
      <c r="AG31" s="11"/>
      <c r="AH31" s="11"/>
      <c r="AI31" s="11"/>
      <c r="AJ31" s="11"/>
      <c r="AK31" s="11"/>
      <c r="AL31" s="14"/>
      <c r="AM31" s="83"/>
      <c r="AN31" s="84"/>
    </row>
    <row r="32" spans="1:40" ht="20.25">
      <c r="A32" s="11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85"/>
      <c r="AN32" s="85"/>
    </row>
    <row r="33" spans="1:58" ht="20.2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85"/>
      <c r="AN33" s="85"/>
    </row>
    <row r="34" spans="1:58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9" t="s">
        <v>6</v>
      </c>
      <c r="W34" s="140"/>
      <c r="X34" s="140"/>
      <c r="Y34" s="140"/>
      <c r="Z34" s="140"/>
      <c r="AA34" s="141"/>
      <c r="AB34" s="16"/>
      <c r="AC34" s="139" t="s">
        <v>7</v>
      </c>
      <c r="AD34" s="140"/>
      <c r="AE34" s="140"/>
      <c r="AF34" s="140"/>
      <c r="AG34" s="140"/>
      <c r="AH34" s="141"/>
      <c r="AI34" s="139" t="s">
        <v>91</v>
      </c>
      <c r="AJ34" s="141"/>
      <c r="AK34" s="145" t="s">
        <v>8</v>
      </c>
      <c r="AL34" s="146"/>
      <c r="AM34" s="146"/>
      <c r="AN34" s="147"/>
      <c r="AP34">
        <v>1</v>
      </c>
      <c r="AQ34">
        <v>2</v>
      </c>
      <c r="AR34">
        <v>3</v>
      </c>
      <c r="AS34">
        <v>4</v>
      </c>
      <c r="AT34">
        <v>5</v>
      </c>
      <c r="AU34" t="s">
        <v>9</v>
      </c>
      <c r="AV34" t="s">
        <v>5</v>
      </c>
      <c r="AX34">
        <v>1</v>
      </c>
      <c r="AY34">
        <v>2</v>
      </c>
      <c r="AZ34">
        <v>3</v>
      </c>
      <c r="BA34">
        <v>4</v>
      </c>
      <c r="BB34">
        <v>5</v>
      </c>
      <c r="BC34" t="s">
        <v>5</v>
      </c>
    </row>
    <row r="35" spans="1:5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42"/>
      <c r="W35" s="143"/>
      <c r="X35" s="143"/>
      <c r="Y35" s="143"/>
      <c r="Z35" s="143"/>
      <c r="AA35" s="144"/>
      <c r="AB35" s="16"/>
      <c r="AC35" s="142"/>
      <c r="AD35" s="143"/>
      <c r="AE35" s="143"/>
      <c r="AF35" s="143"/>
      <c r="AG35" s="143"/>
      <c r="AH35" s="144"/>
      <c r="AI35" s="142"/>
      <c r="AJ35" s="144"/>
      <c r="AK35" s="148"/>
      <c r="AL35" s="149"/>
      <c r="AM35" s="149"/>
      <c r="AN35" s="150"/>
      <c r="AO35" s="1" t="s">
        <v>95</v>
      </c>
      <c r="AP35">
        <v>8</v>
      </c>
      <c r="AQ35">
        <v>15</v>
      </c>
      <c r="AR35">
        <v>57</v>
      </c>
      <c r="AS35">
        <v>93</v>
      </c>
      <c r="AT35">
        <v>64</v>
      </c>
      <c r="AU35">
        <v>1</v>
      </c>
      <c r="AV35">
        <v>238</v>
      </c>
      <c r="AW35" t="s">
        <v>95</v>
      </c>
      <c r="AX35">
        <v>8</v>
      </c>
      <c r="AY35">
        <v>15</v>
      </c>
      <c r="AZ35">
        <v>57</v>
      </c>
      <c r="BA35">
        <v>93</v>
      </c>
      <c r="BB35">
        <v>64</v>
      </c>
      <c r="BC35">
        <v>3.8</v>
      </c>
      <c r="BD35">
        <v>1.02</v>
      </c>
      <c r="BE35">
        <v>4</v>
      </c>
      <c r="BF35">
        <v>4</v>
      </c>
    </row>
    <row r="36" spans="1:58" s="20" customFormat="1" ht="40.5" customHeight="1">
      <c r="A36" s="131" t="s">
        <v>119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7">
        <v>1</v>
      </c>
      <c r="W36" s="17">
        <v>2</v>
      </c>
      <c r="X36" s="17">
        <v>3</v>
      </c>
      <c r="Y36" s="17">
        <v>4</v>
      </c>
      <c r="Z36" s="17">
        <v>5</v>
      </c>
      <c r="AA36" s="17" t="s">
        <v>10</v>
      </c>
      <c r="AB36" s="18" t="s">
        <v>11</v>
      </c>
      <c r="AC36" s="17">
        <v>1</v>
      </c>
      <c r="AD36" s="17">
        <v>2</v>
      </c>
      <c r="AE36" s="17">
        <v>3</v>
      </c>
      <c r="AF36" s="17">
        <v>4</v>
      </c>
      <c r="AG36" s="17">
        <v>5</v>
      </c>
      <c r="AH36" s="17" t="s">
        <v>10</v>
      </c>
      <c r="AI36" s="77" t="s">
        <v>92</v>
      </c>
      <c r="AJ36" s="77" t="s">
        <v>93</v>
      </c>
      <c r="AK36" s="19" t="s">
        <v>12</v>
      </c>
      <c r="AL36" s="19" t="s">
        <v>13</v>
      </c>
      <c r="AM36" s="86" t="s">
        <v>14</v>
      </c>
      <c r="AN36" s="86" t="s">
        <v>15</v>
      </c>
      <c r="AO36" s="1" t="s">
        <v>96</v>
      </c>
      <c r="AP36" s="20">
        <v>6</v>
      </c>
      <c r="AQ36" s="20">
        <v>7</v>
      </c>
      <c r="AR36" s="20">
        <v>42</v>
      </c>
      <c r="AS36" s="20">
        <v>86</v>
      </c>
      <c r="AT36" s="20">
        <v>96</v>
      </c>
      <c r="AU36" s="20">
        <v>1</v>
      </c>
      <c r="AV36" s="20">
        <v>238</v>
      </c>
      <c r="AW36" s="20" t="s">
        <v>96</v>
      </c>
      <c r="AX36" s="20">
        <v>6</v>
      </c>
      <c r="AY36" s="20">
        <v>7</v>
      </c>
      <c r="AZ36" s="20">
        <v>42</v>
      </c>
      <c r="BA36" s="20">
        <v>86</v>
      </c>
      <c r="BB36" s="20">
        <v>96</v>
      </c>
      <c r="BC36" s="20">
        <v>4.09</v>
      </c>
      <c r="BD36" s="20">
        <v>0.96</v>
      </c>
      <c r="BE36" s="20">
        <v>4</v>
      </c>
      <c r="BF36" s="20">
        <v>5</v>
      </c>
    </row>
    <row r="37" spans="1:58" s="26" customFormat="1" ht="20.100000000000001" customHeight="1">
      <c r="A37" s="21" t="s">
        <v>16</v>
      </c>
      <c r="B37" s="164" t="s">
        <v>38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2">
        <f>AP35</f>
        <v>8</v>
      </c>
      <c r="W37" s="12">
        <f t="shared" ref="W37:AB37" si="0">AQ35</f>
        <v>15</v>
      </c>
      <c r="X37" s="12">
        <f t="shared" si="0"/>
        <v>57</v>
      </c>
      <c r="Y37" s="12">
        <f t="shared" si="0"/>
        <v>93</v>
      </c>
      <c r="Z37" s="12">
        <f t="shared" si="0"/>
        <v>64</v>
      </c>
      <c r="AA37" s="12">
        <f t="shared" si="0"/>
        <v>1</v>
      </c>
      <c r="AB37" s="12">
        <f t="shared" si="0"/>
        <v>238</v>
      </c>
      <c r="AC37" s="22">
        <f t="shared" ref="AC37:AH42" si="1">V37/$AB37</f>
        <v>3.3613445378151259E-2</v>
      </c>
      <c r="AD37" s="22">
        <f t="shared" si="1"/>
        <v>6.3025210084033612E-2</v>
      </c>
      <c r="AE37" s="22">
        <f t="shared" si="1"/>
        <v>0.23949579831932774</v>
      </c>
      <c r="AF37" s="22">
        <f t="shared" si="1"/>
        <v>0.3907563025210084</v>
      </c>
      <c r="AG37" s="22">
        <f t="shared" si="1"/>
        <v>0.26890756302521007</v>
      </c>
      <c r="AH37" s="22">
        <f t="shared" si="1"/>
        <v>4.2016806722689074E-3</v>
      </c>
      <c r="AI37" s="22">
        <f t="shared" ref="AI37" si="2">(V37+W37)/(V37+W37+X37+Y37+Z37)</f>
        <v>9.7046413502109699E-2</v>
      </c>
      <c r="AJ37" s="22">
        <f t="shared" ref="AJ37" si="3">(X37+Y37+Z37)/(V37+W37+X37+Y37+Z37)</f>
        <v>0.90295358649789026</v>
      </c>
      <c r="AK37" s="23">
        <f>BC35</f>
        <v>3.8</v>
      </c>
      <c r="AL37" s="23">
        <f t="shared" ref="AL37:AN37" si="4">BD35</f>
        <v>1.02</v>
      </c>
      <c r="AM37" s="24">
        <f t="shared" si="4"/>
        <v>4</v>
      </c>
      <c r="AN37" s="24">
        <f t="shared" si="4"/>
        <v>4</v>
      </c>
      <c r="AO37" s="25" t="s">
        <v>97</v>
      </c>
      <c r="AP37" s="26">
        <v>19</v>
      </c>
      <c r="AQ37" s="26">
        <v>25</v>
      </c>
      <c r="AR37" s="26">
        <v>55</v>
      </c>
      <c r="AS37" s="26">
        <v>74</v>
      </c>
      <c r="AT37" s="26">
        <v>41</v>
      </c>
      <c r="AU37" s="26">
        <v>24</v>
      </c>
      <c r="AV37" s="26">
        <v>238</v>
      </c>
      <c r="AW37" s="26" t="s">
        <v>97</v>
      </c>
      <c r="AX37" s="26">
        <v>19</v>
      </c>
      <c r="AY37" s="26">
        <v>25</v>
      </c>
      <c r="AZ37" s="26">
        <v>55</v>
      </c>
      <c r="BA37" s="26">
        <v>74</v>
      </c>
      <c r="BB37" s="26">
        <v>41</v>
      </c>
      <c r="BC37" s="26">
        <v>3.43</v>
      </c>
      <c r="BD37" s="26">
        <v>1.18</v>
      </c>
      <c r="BE37" s="26">
        <v>4</v>
      </c>
      <c r="BF37" s="26">
        <v>4</v>
      </c>
    </row>
    <row r="38" spans="1:58" s="26" customFormat="1" ht="20.100000000000001" customHeight="1">
      <c r="A38" s="21" t="s">
        <v>17</v>
      </c>
      <c r="B38" s="164" t="s">
        <v>39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2">
        <f t="shared" ref="V38:V42" si="5">AP36</f>
        <v>6</v>
      </c>
      <c r="W38" s="12">
        <f t="shared" ref="W38:W42" si="6">AQ36</f>
        <v>7</v>
      </c>
      <c r="X38" s="12">
        <f t="shared" ref="X38:X42" si="7">AR36</f>
        <v>42</v>
      </c>
      <c r="Y38" s="12">
        <f t="shared" ref="Y38:Y42" si="8">AS36</f>
        <v>86</v>
      </c>
      <c r="Z38" s="12">
        <f t="shared" ref="Z38:Z42" si="9">AT36</f>
        <v>96</v>
      </c>
      <c r="AA38" s="12">
        <f t="shared" ref="AA38:AA42" si="10">AU36</f>
        <v>1</v>
      </c>
      <c r="AB38" s="12">
        <f t="shared" ref="AB38:AB42" si="11">AV36</f>
        <v>238</v>
      </c>
      <c r="AC38" s="22">
        <f t="shared" si="1"/>
        <v>2.5210084033613446E-2</v>
      </c>
      <c r="AD38" s="22">
        <f t="shared" si="1"/>
        <v>2.9411764705882353E-2</v>
      </c>
      <c r="AE38" s="22">
        <f t="shared" si="1"/>
        <v>0.17647058823529413</v>
      </c>
      <c r="AF38" s="22">
        <f t="shared" si="1"/>
        <v>0.36134453781512604</v>
      </c>
      <c r="AG38" s="22">
        <f t="shared" si="1"/>
        <v>0.40336134453781514</v>
      </c>
      <c r="AH38" s="22">
        <f t="shared" si="1"/>
        <v>4.2016806722689074E-3</v>
      </c>
      <c r="AI38" s="22">
        <f t="shared" ref="AI38:AI42" si="12">(V38+W38)/(V38+W38+X38+Y38+Z38)</f>
        <v>5.4852320675105488E-2</v>
      </c>
      <c r="AJ38" s="22">
        <f t="shared" ref="AJ38:AJ42" si="13">(X38+Y38+Z38)/(V38+W38+X38+Y38+Z38)</f>
        <v>0.94514767932489452</v>
      </c>
      <c r="AK38" s="23">
        <f t="shared" ref="AK38:AK42" si="14">BC36</f>
        <v>4.09</v>
      </c>
      <c r="AL38" s="23">
        <f t="shared" ref="AL38:AL42" si="15">BD36</f>
        <v>0.96</v>
      </c>
      <c r="AM38" s="24">
        <f t="shared" ref="AM38:AM42" si="16">BE36</f>
        <v>4</v>
      </c>
      <c r="AN38" s="24">
        <f t="shared" ref="AN38:AN42" si="17">BF36</f>
        <v>5</v>
      </c>
      <c r="AO38" s="25" t="s">
        <v>98</v>
      </c>
      <c r="AP38" s="26">
        <v>21</v>
      </c>
      <c r="AQ38" s="26">
        <v>31</v>
      </c>
      <c r="AR38" s="26">
        <v>46</v>
      </c>
      <c r="AS38" s="26">
        <v>79</v>
      </c>
      <c r="AT38" s="26">
        <v>55</v>
      </c>
      <c r="AU38" s="26">
        <v>6</v>
      </c>
      <c r="AV38" s="26">
        <v>238</v>
      </c>
      <c r="AW38" s="26" t="s">
        <v>98</v>
      </c>
      <c r="AX38" s="26">
        <v>21</v>
      </c>
      <c r="AY38" s="26">
        <v>31</v>
      </c>
      <c r="AZ38" s="26">
        <v>46</v>
      </c>
      <c r="BA38" s="26">
        <v>79</v>
      </c>
      <c r="BB38" s="26">
        <v>55</v>
      </c>
      <c r="BC38" s="26">
        <v>3.5</v>
      </c>
      <c r="BD38" s="26">
        <v>1.24</v>
      </c>
      <c r="BE38" s="26">
        <v>4</v>
      </c>
      <c r="BF38" s="26">
        <v>4</v>
      </c>
    </row>
    <row r="39" spans="1:58" s="26" customFormat="1" ht="20.100000000000001" customHeight="1">
      <c r="A39" s="21" t="s">
        <v>18</v>
      </c>
      <c r="B39" s="164" t="s">
        <v>31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12">
        <f t="shared" si="5"/>
        <v>19</v>
      </c>
      <c r="W39" s="12">
        <f t="shared" si="6"/>
        <v>25</v>
      </c>
      <c r="X39" s="12">
        <f t="shared" si="7"/>
        <v>55</v>
      </c>
      <c r="Y39" s="12">
        <f t="shared" si="8"/>
        <v>74</v>
      </c>
      <c r="Z39" s="12">
        <f t="shared" si="9"/>
        <v>41</v>
      </c>
      <c r="AA39" s="12">
        <f t="shared" si="10"/>
        <v>24</v>
      </c>
      <c r="AB39" s="12">
        <f t="shared" si="11"/>
        <v>238</v>
      </c>
      <c r="AC39" s="22">
        <f t="shared" si="1"/>
        <v>7.9831932773109238E-2</v>
      </c>
      <c r="AD39" s="22">
        <f t="shared" si="1"/>
        <v>0.10504201680672269</v>
      </c>
      <c r="AE39" s="22">
        <f t="shared" si="1"/>
        <v>0.23109243697478993</v>
      </c>
      <c r="AF39" s="22">
        <f t="shared" si="1"/>
        <v>0.31092436974789917</v>
      </c>
      <c r="AG39" s="22">
        <f t="shared" si="1"/>
        <v>0.17226890756302521</v>
      </c>
      <c r="AH39" s="22">
        <f t="shared" si="1"/>
        <v>0.10084033613445378</v>
      </c>
      <c r="AI39" s="22">
        <f t="shared" si="12"/>
        <v>0.20560747663551401</v>
      </c>
      <c r="AJ39" s="22">
        <f t="shared" si="13"/>
        <v>0.79439252336448596</v>
      </c>
      <c r="AK39" s="23">
        <f t="shared" si="14"/>
        <v>3.43</v>
      </c>
      <c r="AL39" s="23">
        <f t="shared" si="15"/>
        <v>1.18</v>
      </c>
      <c r="AM39" s="24">
        <f t="shared" si="16"/>
        <v>4</v>
      </c>
      <c r="AN39" s="24">
        <f t="shared" si="17"/>
        <v>4</v>
      </c>
      <c r="AO39" s="25" t="s">
        <v>99</v>
      </c>
      <c r="AP39" s="26">
        <v>28</v>
      </c>
      <c r="AQ39" s="26">
        <v>15</v>
      </c>
      <c r="AR39" s="26">
        <v>27</v>
      </c>
      <c r="AS39" s="26">
        <v>49</v>
      </c>
      <c r="AT39" s="26">
        <v>98</v>
      </c>
      <c r="AU39" s="26">
        <v>21</v>
      </c>
      <c r="AV39" s="26">
        <v>238</v>
      </c>
      <c r="AW39" s="26" t="s">
        <v>99</v>
      </c>
      <c r="AX39" s="26">
        <v>28</v>
      </c>
      <c r="AY39" s="26">
        <v>15</v>
      </c>
      <c r="AZ39" s="26">
        <v>27</v>
      </c>
      <c r="BA39" s="26">
        <v>49</v>
      </c>
      <c r="BB39" s="26">
        <v>98</v>
      </c>
      <c r="BC39" s="26">
        <v>3.8</v>
      </c>
      <c r="BD39" s="26">
        <v>1.41</v>
      </c>
      <c r="BE39" s="26">
        <v>4</v>
      </c>
      <c r="BF39" s="26">
        <v>5</v>
      </c>
    </row>
    <row r="40" spans="1:58" s="26" customFormat="1" ht="20.100000000000001" customHeight="1">
      <c r="A40" s="21" t="s">
        <v>19</v>
      </c>
      <c r="B40" s="164" t="s">
        <v>109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2">
        <f t="shared" si="5"/>
        <v>21</v>
      </c>
      <c r="W40" s="12">
        <f t="shared" si="6"/>
        <v>31</v>
      </c>
      <c r="X40" s="12">
        <f t="shared" si="7"/>
        <v>46</v>
      </c>
      <c r="Y40" s="12">
        <f t="shared" si="8"/>
        <v>79</v>
      </c>
      <c r="Z40" s="12">
        <f t="shared" si="9"/>
        <v>55</v>
      </c>
      <c r="AA40" s="12">
        <f t="shared" si="10"/>
        <v>6</v>
      </c>
      <c r="AB40" s="12">
        <f t="shared" si="11"/>
        <v>238</v>
      </c>
      <c r="AC40" s="22">
        <f t="shared" si="1"/>
        <v>8.8235294117647065E-2</v>
      </c>
      <c r="AD40" s="22">
        <f t="shared" si="1"/>
        <v>0.13025210084033614</v>
      </c>
      <c r="AE40" s="22">
        <f t="shared" si="1"/>
        <v>0.19327731092436976</v>
      </c>
      <c r="AF40" s="22">
        <f t="shared" si="1"/>
        <v>0.33193277310924368</v>
      </c>
      <c r="AG40" s="22">
        <f t="shared" si="1"/>
        <v>0.23109243697478993</v>
      </c>
      <c r="AH40" s="22">
        <f t="shared" si="1"/>
        <v>2.5210084033613446E-2</v>
      </c>
      <c r="AI40" s="22">
        <f t="shared" si="12"/>
        <v>0.22413793103448276</v>
      </c>
      <c r="AJ40" s="22">
        <f t="shared" si="13"/>
        <v>0.77586206896551724</v>
      </c>
      <c r="AK40" s="23">
        <f t="shared" si="14"/>
        <v>3.5</v>
      </c>
      <c r="AL40" s="23">
        <f t="shared" si="15"/>
        <v>1.24</v>
      </c>
      <c r="AM40" s="24">
        <f t="shared" si="16"/>
        <v>4</v>
      </c>
      <c r="AN40" s="24">
        <f t="shared" si="17"/>
        <v>4</v>
      </c>
      <c r="AO40" s="25" t="s">
        <v>100</v>
      </c>
      <c r="AP40" s="26">
        <v>26</v>
      </c>
      <c r="AQ40" s="26">
        <v>37</v>
      </c>
      <c r="AR40" s="26">
        <v>54</v>
      </c>
      <c r="AS40" s="26">
        <v>65</v>
      </c>
      <c r="AT40" s="26">
        <v>55</v>
      </c>
      <c r="AU40" s="26">
        <v>1</v>
      </c>
      <c r="AV40" s="26">
        <v>238</v>
      </c>
      <c r="AW40" s="26" t="s">
        <v>100</v>
      </c>
      <c r="AX40" s="26">
        <v>26</v>
      </c>
      <c r="AY40" s="26">
        <v>37</v>
      </c>
      <c r="AZ40" s="26">
        <v>54</v>
      </c>
      <c r="BA40" s="26">
        <v>65</v>
      </c>
      <c r="BB40" s="26">
        <v>55</v>
      </c>
      <c r="BC40" s="26">
        <v>3.36</v>
      </c>
      <c r="BD40" s="26">
        <v>1.29</v>
      </c>
      <c r="BE40" s="26">
        <v>4</v>
      </c>
      <c r="BF40" s="26">
        <v>4</v>
      </c>
    </row>
    <row r="41" spans="1:58" s="26" customFormat="1" ht="20.100000000000001" customHeight="1">
      <c r="A41" s="21" t="s">
        <v>20</v>
      </c>
      <c r="B41" s="164" t="s">
        <v>110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6"/>
      <c r="V41" s="12">
        <f t="shared" si="5"/>
        <v>28</v>
      </c>
      <c r="W41" s="12">
        <f t="shared" si="6"/>
        <v>15</v>
      </c>
      <c r="X41" s="12">
        <f t="shared" si="7"/>
        <v>27</v>
      </c>
      <c r="Y41" s="12">
        <f t="shared" si="8"/>
        <v>49</v>
      </c>
      <c r="Z41" s="12">
        <f t="shared" si="9"/>
        <v>98</v>
      </c>
      <c r="AA41" s="12">
        <f t="shared" si="10"/>
        <v>21</v>
      </c>
      <c r="AB41" s="12">
        <f t="shared" si="11"/>
        <v>238</v>
      </c>
      <c r="AC41" s="22">
        <f t="shared" si="1"/>
        <v>0.11764705882352941</v>
      </c>
      <c r="AD41" s="22">
        <f t="shared" si="1"/>
        <v>6.3025210084033612E-2</v>
      </c>
      <c r="AE41" s="22">
        <f t="shared" si="1"/>
        <v>0.1134453781512605</v>
      </c>
      <c r="AF41" s="22">
        <f t="shared" si="1"/>
        <v>0.20588235294117646</v>
      </c>
      <c r="AG41" s="22">
        <f t="shared" si="1"/>
        <v>0.41176470588235292</v>
      </c>
      <c r="AH41" s="22">
        <f t="shared" si="1"/>
        <v>8.8235294117647065E-2</v>
      </c>
      <c r="AI41" s="22">
        <f t="shared" si="12"/>
        <v>0.19815668202764977</v>
      </c>
      <c r="AJ41" s="22">
        <f t="shared" si="13"/>
        <v>0.8018433179723502</v>
      </c>
      <c r="AK41" s="23">
        <f t="shared" si="14"/>
        <v>3.8</v>
      </c>
      <c r="AL41" s="23">
        <f t="shared" si="15"/>
        <v>1.41</v>
      </c>
      <c r="AM41" s="24">
        <f t="shared" si="16"/>
        <v>4</v>
      </c>
      <c r="AN41" s="24">
        <f t="shared" si="17"/>
        <v>5</v>
      </c>
      <c r="AO41" s="25" t="s">
        <v>101</v>
      </c>
      <c r="AP41" s="26">
        <v>13</v>
      </c>
      <c r="AQ41" s="26">
        <v>14</v>
      </c>
      <c r="AR41" s="26">
        <v>37</v>
      </c>
      <c r="AS41" s="26">
        <v>29</v>
      </c>
      <c r="AT41" s="26">
        <v>56</v>
      </c>
      <c r="AU41" s="26">
        <v>4</v>
      </c>
      <c r="AV41" s="26">
        <v>153</v>
      </c>
      <c r="AW41" s="26" t="s">
        <v>101</v>
      </c>
      <c r="AX41" s="26">
        <v>13</v>
      </c>
      <c r="AY41" s="26">
        <v>14</v>
      </c>
      <c r="AZ41" s="26">
        <v>37</v>
      </c>
      <c r="BA41" s="26">
        <v>29</v>
      </c>
      <c r="BB41" s="26">
        <v>56</v>
      </c>
      <c r="BC41" s="26">
        <v>3.68</v>
      </c>
      <c r="BD41" s="26">
        <v>1.3</v>
      </c>
      <c r="BE41" s="26">
        <v>4</v>
      </c>
      <c r="BF41" s="26">
        <v>5</v>
      </c>
    </row>
    <row r="42" spans="1:58" s="26" customFormat="1" ht="20.100000000000001" customHeight="1">
      <c r="A42" s="21" t="s">
        <v>21</v>
      </c>
      <c r="B42" s="164" t="s">
        <v>111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  <c r="V42" s="12">
        <f t="shared" si="5"/>
        <v>26</v>
      </c>
      <c r="W42" s="12">
        <f t="shared" si="6"/>
        <v>37</v>
      </c>
      <c r="X42" s="12">
        <f t="shared" si="7"/>
        <v>54</v>
      </c>
      <c r="Y42" s="12">
        <f t="shared" si="8"/>
        <v>65</v>
      </c>
      <c r="Z42" s="12">
        <f t="shared" si="9"/>
        <v>55</v>
      </c>
      <c r="AA42" s="12">
        <f t="shared" si="10"/>
        <v>1</v>
      </c>
      <c r="AB42" s="12">
        <f t="shared" si="11"/>
        <v>238</v>
      </c>
      <c r="AC42" s="22">
        <f t="shared" si="1"/>
        <v>0.1092436974789916</v>
      </c>
      <c r="AD42" s="22">
        <f t="shared" si="1"/>
        <v>0.15546218487394958</v>
      </c>
      <c r="AE42" s="22">
        <f t="shared" si="1"/>
        <v>0.22689075630252101</v>
      </c>
      <c r="AF42" s="22">
        <f t="shared" si="1"/>
        <v>0.27310924369747897</v>
      </c>
      <c r="AG42" s="22">
        <f t="shared" si="1"/>
        <v>0.23109243697478993</v>
      </c>
      <c r="AH42" s="22">
        <f t="shared" si="1"/>
        <v>4.2016806722689074E-3</v>
      </c>
      <c r="AI42" s="22">
        <f t="shared" si="12"/>
        <v>0.26582278481012656</v>
      </c>
      <c r="AJ42" s="22">
        <f t="shared" si="13"/>
        <v>0.73417721518987344</v>
      </c>
      <c r="AK42" s="23">
        <f t="shared" si="14"/>
        <v>3.36</v>
      </c>
      <c r="AL42" s="23">
        <f t="shared" si="15"/>
        <v>1.29</v>
      </c>
      <c r="AM42" s="24">
        <f t="shared" si="16"/>
        <v>4</v>
      </c>
      <c r="AN42" s="24">
        <f t="shared" si="17"/>
        <v>4</v>
      </c>
      <c r="AO42" s="25" t="s">
        <v>102</v>
      </c>
      <c r="AP42" s="26">
        <v>6</v>
      </c>
      <c r="AQ42" s="26">
        <v>9</v>
      </c>
      <c r="AR42" s="26">
        <v>26</v>
      </c>
      <c r="AS42" s="26">
        <v>38</v>
      </c>
      <c r="AT42" s="26">
        <v>74</v>
      </c>
      <c r="AU42" s="26">
        <v>0</v>
      </c>
      <c r="AV42" s="26">
        <v>153</v>
      </c>
      <c r="AW42" s="26" t="s">
        <v>102</v>
      </c>
      <c r="AX42" s="26">
        <v>6</v>
      </c>
      <c r="AY42" s="26">
        <v>9</v>
      </c>
      <c r="AZ42" s="26">
        <v>26</v>
      </c>
      <c r="BA42" s="26">
        <v>38</v>
      </c>
      <c r="BB42" s="26">
        <v>74</v>
      </c>
      <c r="BC42" s="26">
        <v>4.08</v>
      </c>
      <c r="BD42" s="26">
        <v>1.1200000000000001</v>
      </c>
      <c r="BE42" s="26">
        <v>4</v>
      </c>
      <c r="BF42" s="26">
        <v>5</v>
      </c>
    </row>
    <row r="43" spans="1:58" s="20" customFormat="1" ht="16.5" customHeight="1">
      <c r="A43" s="31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87"/>
      <c r="AN43" s="87"/>
      <c r="AO43" s="1" t="s">
        <v>103</v>
      </c>
      <c r="AP43" s="20">
        <v>3</v>
      </c>
      <c r="AQ43" s="20">
        <v>8</v>
      </c>
      <c r="AR43" s="20">
        <v>25</v>
      </c>
      <c r="AS43" s="20">
        <v>39</v>
      </c>
      <c r="AT43" s="20">
        <v>74</v>
      </c>
      <c r="AU43" s="20">
        <v>4</v>
      </c>
      <c r="AV43" s="20">
        <v>153</v>
      </c>
      <c r="AW43" s="20" t="s">
        <v>103</v>
      </c>
      <c r="AX43" s="20">
        <v>3</v>
      </c>
      <c r="AY43" s="20">
        <v>8</v>
      </c>
      <c r="AZ43" s="20">
        <v>25</v>
      </c>
      <c r="BA43" s="20">
        <v>39</v>
      </c>
      <c r="BB43" s="20">
        <v>74</v>
      </c>
      <c r="BC43" s="20">
        <v>4.16</v>
      </c>
      <c r="BD43" s="20">
        <v>1.02</v>
      </c>
      <c r="BE43" s="20">
        <v>4</v>
      </c>
      <c r="BF43" s="20">
        <v>5</v>
      </c>
    </row>
    <row r="44" spans="1:58" s="20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87"/>
      <c r="AN44" s="87"/>
      <c r="AO44" s="1" t="s">
        <v>104</v>
      </c>
      <c r="AP44" s="20">
        <v>0</v>
      </c>
      <c r="AQ44" s="20">
        <v>4</v>
      </c>
      <c r="AR44" s="20">
        <v>4</v>
      </c>
      <c r="AS44" s="20">
        <v>4</v>
      </c>
      <c r="AT44" s="20">
        <v>5</v>
      </c>
      <c r="AU44" s="20">
        <v>0</v>
      </c>
      <c r="AV44" s="20">
        <v>17</v>
      </c>
      <c r="AW44" s="20" t="s">
        <v>104</v>
      </c>
      <c r="AX44" s="20">
        <v>0</v>
      </c>
      <c r="AY44" s="20">
        <v>4</v>
      </c>
      <c r="AZ44" s="20">
        <v>4</v>
      </c>
      <c r="BA44" s="20">
        <v>4</v>
      </c>
      <c r="BB44" s="20">
        <v>5</v>
      </c>
      <c r="BC44" s="20">
        <v>3.59</v>
      </c>
      <c r="BD44" s="20">
        <v>1.18</v>
      </c>
      <c r="BE44" s="20">
        <v>4</v>
      </c>
      <c r="BF44" s="20">
        <v>5</v>
      </c>
    </row>
    <row r="45" spans="1:58" s="20" customFormat="1" ht="36.75" customHeight="1">
      <c r="A45" s="131" t="s">
        <v>112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32"/>
      <c r="W45" s="32"/>
      <c r="X45" s="32"/>
      <c r="Y45" s="32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88"/>
      <c r="AN45" s="88"/>
      <c r="AO45" s="1" t="s">
        <v>105</v>
      </c>
      <c r="AP45" s="20">
        <v>0</v>
      </c>
      <c r="AQ45" s="20">
        <v>3</v>
      </c>
      <c r="AR45" s="20">
        <v>3</v>
      </c>
      <c r="AS45" s="20">
        <v>4</v>
      </c>
      <c r="AT45" s="20">
        <v>6</v>
      </c>
      <c r="AU45" s="20">
        <v>1</v>
      </c>
      <c r="AV45" s="20">
        <v>17</v>
      </c>
      <c r="AW45" s="20" t="s">
        <v>105</v>
      </c>
      <c r="AX45" s="20">
        <v>0</v>
      </c>
      <c r="AY45" s="20">
        <v>3</v>
      </c>
      <c r="AZ45" s="20">
        <v>3</v>
      </c>
      <c r="BA45" s="20">
        <v>4</v>
      </c>
      <c r="BB45" s="20">
        <v>6</v>
      </c>
      <c r="BC45" s="20">
        <v>3.81</v>
      </c>
      <c r="BD45" s="20">
        <v>1.17</v>
      </c>
      <c r="BE45" s="20">
        <v>4</v>
      </c>
      <c r="BF45" s="20">
        <v>5</v>
      </c>
    </row>
    <row r="46" spans="1:58" s="20" customFormat="1" ht="16.5" customHeight="1">
      <c r="A46" s="35"/>
      <c r="B46" s="35"/>
      <c r="C46" s="36"/>
      <c r="D46" s="37"/>
      <c r="E46" s="37"/>
      <c r="F46" s="37"/>
      <c r="G46" s="37"/>
      <c r="H46" s="37"/>
      <c r="I46" s="37"/>
      <c r="J46" s="37"/>
      <c r="K46" s="38"/>
      <c r="L46" s="38"/>
      <c r="M46" s="37"/>
      <c r="N46" s="37"/>
      <c r="O46" s="37"/>
      <c r="P46" s="32"/>
      <c r="Q46" s="32"/>
      <c r="R46" s="32"/>
      <c r="S46" s="32"/>
      <c r="T46" s="38"/>
      <c r="U46" s="38"/>
      <c r="V46" s="32"/>
      <c r="W46" s="32"/>
      <c r="X46" s="32"/>
      <c r="Y46" s="32"/>
      <c r="Z46" s="32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89"/>
      <c r="AN46" s="89"/>
      <c r="AO46" s="1" t="s">
        <v>106</v>
      </c>
      <c r="AP46" s="20">
        <v>0</v>
      </c>
      <c r="AQ46" s="20">
        <v>1</v>
      </c>
      <c r="AR46" s="20">
        <v>4</v>
      </c>
      <c r="AS46" s="20">
        <v>5</v>
      </c>
      <c r="AT46" s="20">
        <v>6</v>
      </c>
      <c r="AU46" s="20">
        <v>1</v>
      </c>
      <c r="AV46" s="20">
        <v>17</v>
      </c>
      <c r="AW46" s="20" t="s">
        <v>106</v>
      </c>
      <c r="AX46" s="20">
        <v>0</v>
      </c>
      <c r="AY46" s="20">
        <v>1</v>
      </c>
      <c r="AZ46" s="20">
        <v>4</v>
      </c>
      <c r="BA46" s="20">
        <v>5</v>
      </c>
      <c r="BB46" s="20">
        <v>6</v>
      </c>
      <c r="BC46" s="20">
        <v>4</v>
      </c>
      <c r="BD46" s="20">
        <v>0.97</v>
      </c>
      <c r="BE46" s="20">
        <v>4</v>
      </c>
      <c r="BF46" s="20">
        <v>5</v>
      </c>
    </row>
    <row r="47" spans="1:58" s="20" customFormat="1" ht="16.5" customHeight="1">
      <c r="A47" s="35"/>
      <c r="B47" s="35"/>
      <c r="C47" s="36"/>
      <c r="D47" s="37"/>
      <c r="E47" s="37"/>
      <c r="F47" s="37"/>
      <c r="G47" s="37"/>
      <c r="H47" s="37"/>
      <c r="I47" s="37"/>
      <c r="J47" s="37"/>
      <c r="K47" s="38"/>
      <c r="L47" s="38"/>
      <c r="M47" s="37"/>
      <c r="N47" s="37"/>
      <c r="O47" s="37"/>
      <c r="P47" s="32"/>
      <c r="Q47" s="32"/>
      <c r="R47" s="32"/>
      <c r="S47" s="32"/>
      <c r="T47" s="38"/>
      <c r="U47" s="38"/>
      <c r="V47" s="32"/>
      <c r="W47" s="32"/>
      <c r="X47" s="32"/>
      <c r="Y47" s="32"/>
      <c r="Z47" s="32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89"/>
      <c r="AN47" s="89"/>
      <c r="AO47" s="1" t="s">
        <v>107</v>
      </c>
      <c r="AP47" s="20">
        <v>0</v>
      </c>
      <c r="AQ47" s="20">
        <v>1</v>
      </c>
      <c r="AR47" s="20">
        <v>6</v>
      </c>
      <c r="AS47" s="20">
        <v>4</v>
      </c>
      <c r="AT47" s="20">
        <v>5</v>
      </c>
      <c r="AU47" s="20">
        <v>1</v>
      </c>
      <c r="AV47" s="20">
        <v>17</v>
      </c>
      <c r="AW47" s="20" t="s">
        <v>107</v>
      </c>
      <c r="AX47" s="20">
        <v>0</v>
      </c>
      <c r="AY47" s="20">
        <v>1</v>
      </c>
      <c r="AZ47" s="20">
        <v>6</v>
      </c>
      <c r="BA47" s="20">
        <v>4</v>
      </c>
      <c r="BB47" s="20">
        <v>5</v>
      </c>
      <c r="BC47" s="20">
        <v>3.81</v>
      </c>
      <c r="BD47" s="20">
        <v>0.98</v>
      </c>
      <c r="BE47" s="20">
        <v>4</v>
      </c>
      <c r="BF47" s="20">
        <v>3</v>
      </c>
    </row>
    <row r="48" spans="1:58" s="20" customFormat="1" ht="16.5" customHeight="1">
      <c r="A48" s="35"/>
      <c r="B48" s="35"/>
      <c r="C48" s="36"/>
      <c r="D48" s="37"/>
      <c r="E48" s="37"/>
      <c r="F48" s="37"/>
      <c r="G48" s="37"/>
      <c r="H48" s="37"/>
      <c r="I48" s="37"/>
      <c r="J48" s="37"/>
      <c r="K48" s="38"/>
      <c r="L48" s="38"/>
      <c r="M48" s="37"/>
      <c r="N48" s="37"/>
      <c r="O48" s="37"/>
      <c r="P48" s="32"/>
      <c r="Q48" s="32"/>
      <c r="R48" s="32"/>
      <c r="S48" s="32"/>
      <c r="T48" s="38"/>
      <c r="U48" s="38"/>
      <c r="V48" s="32"/>
      <c r="W48" s="32"/>
      <c r="X48" s="32"/>
      <c r="Y48" s="32"/>
      <c r="Z48" s="32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89"/>
      <c r="AN48" s="89"/>
      <c r="AO48" s="1" t="s">
        <v>108</v>
      </c>
      <c r="AP48" s="20">
        <v>0</v>
      </c>
      <c r="AQ48" s="20">
        <v>4</v>
      </c>
      <c r="AR48" s="20">
        <v>4</v>
      </c>
      <c r="AS48" s="20">
        <v>6</v>
      </c>
      <c r="AT48" s="20">
        <v>3</v>
      </c>
      <c r="AU48" s="20">
        <v>0</v>
      </c>
      <c r="AV48" s="20">
        <v>17</v>
      </c>
      <c r="AW48" s="20" t="s">
        <v>108</v>
      </c>
      <c r="AX48" s="20">
        <v>0</v>
      </c>
      <c r="AY48" s="20">
        <v>4</v>
      </c>
      <c r="AZ48" s="20">
        <v>4</v>
      </c>
      <c r="BA48" s="20">
        <v>6</v>
      </c>
      <c r="BB48" s="20">
        <v>3</v>
      </c>
      <c r="BC48" s="20">
        <v>3.47</v>
      </c>
      <c r="BD48" s="20">
        <v>1.07</v>
      </c>
      <c r="BE48" s="20">
        <v>4</v>
      </c>
      <c r="BF48" s="20">
        <v>4</v>
      </c>
    </row>
    <row r="49" spans="1:58" s="20" customFormat="1" ht="16.5" customHeight="1">
      <c r="A49" s="35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38"/>
      <c r="M49" s="37"/>
      <c r="N49" s="37"/>
      <c r="O49" s="37"/>
      <c r="P49" s="32"/>
      <c r="Q49" s="32"/>
      <c r="R49" s="32"/>
      <c r="S49" s="32"/>
      <c r="T49" s="38"/>
      <c r="U49" s="38"/>
      <c r="V49" s="32"/>
      <c r="W49" s="32"/>
      <c r="X49" s="32"/>
      <c r="Y49" s="32"/>
      <c r="Z49" s="32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89"/>
      <c r="AN49" s="89"/>
      <c r="AO49" s="1" t="s">
        <v>36</v>
      </c>
      <c r="AP49" s="20">
        <v>11</v>
      </c>
      <c r="AQ49" s="20">
        <v>29</v>
      </c>
      <c r="AR49" s="20">
        <v>59</v>
      </c>
      <c r="AS49" s="20">
        <v>95</v>
      </c>
      <c r="AT49" s="20">
        <v>44</v>
      </c>
      <c r="AU49" s="20">
        <v>0</v>
      </c>
      <c r="AV49" s="20">
        <v>238</v>
      </c>
      <c r="AW49" s="20" t="s">
        <v>36</v>
      </c>
      <c r="AX49" s="20">
        <v>11</v>
      </c>
      <c r="AY49" s="20">
        <v>29</v>
      </c>
      <c r="AZ49" s="20">
        <v>59</v>
      </c>
      <c r="BA49" s="20">
        <v>95</v>
      </c>
      <c r="BB49" s="20">
        <v>44</v>
      </c>
      <c r="BC49" s="20">
        <v>3.55</v>
      </c>
      <c r="BD49" s="20">
        <v>1.07</v>
      </c>
      <c r="BE49" s="20">
        <v>4</v>
      </c>
      <c r="BF49" s="20">
        <v>4</v>
      </c>
    </row>
    <row r="50" spans="1:58" s="20" customFormat="1" ht="16.5" customHeight="1">
      <c r="A50" s="35"/>
      <c r="B50" s="35"/>
      <c r="C50" s="36"/>
      <c r="D50" s="37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2"/>
      <c r="Q50" s="32"/>
      <c r="R50" s="32"/>
      <c r="S50" s="32"/>
      <c r="T50" s="38"/>
      <c r="U50" s="38"/>
      <c r="V50" s="32"/>
      <c r="W50" s="32"/>
      <c r="X50" s="32"/>
      <c r="Y50" s="32"/>
      <c r="Z50" s="32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89"/>
      <c r="AN50" s="89"/>
      <c r="AO50" s="1"/>
    </row>
    <row r="51" spans="1:58" s="20" customFormat="1" ht="16.5" customHeight="1">
      <c r="A51" s="35"/>
      <c r="B51" s="35"/>
      <c r="C51" s="36"/>
      <c r="D51" s="37"/>
      <c r="E51" s="37"/>
      <c r="F51" s="37"/>
      <c r="G51" s="37"/>
      <c r="H51" s="37"/>
      <c r="I51" s="37"/>
      <c r="J51" s="37"/>
      <c r="K51" s="38"/>
      <c r="L51" s="38"/>
      <c r="M51" s="37"/>
      <c r="N51" s="37"/>
      <c r="O51" s="37"/>
      <c r="P51" s="32"/>
      <c r="Q51" s="32"/>
      <c r="R51" s="32"/>
      <c r="S51" s="32"/>
      <c r="T51" s="38"/>
      <c r="U51" s="38"/>
      <c r="V51" s="32"/>
      <c r="W51" s="32"/>
      <c r="X51" s="32"/>
      <c r="Y51" s="32"/>
      <c r="Z51" s="32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89"/>
      <c r="AN51" s="89"/>
      <c r="AO51" s="1"/>
    </row>
    <row r="52" spans="1:58" s="20" customFormat="1" ht="16.5" customHeight="1">
      <c r="A52" s="35"/>
      <c r="B52" s="35"/>
      <c r="C52" s="36"/>
      <c r="D52" s="37"/>
      <c r="E52" s="37"/>
      <c r="F52" s="37"/>
      <c r="G52" s="37"/>
      <c r="H52" s="37"/>
      <c r="I52" s="37"/>
      <c r="J52" s="37"/>
      <c r="K52" s="38"/>
      <c r="L52" s="38"/>
      <c r="M52" s="37"/>
      <c r="N52" s="37"/>
      <c r="O52" s="37"/>
      <c r="P52" s="32"/>
      <c r="Q52" s="32"/>
      <c r="R52" s="32"/>
      <c r="S52" s="32"/>
      <c r="T52" s="38"/>
      <c r="U52" s="38"/>
      <c r="V52" s="32"/>
      <c r="W52" s="32"/>
      <c r="X52" s="32"/>
      <c r="Y52" s="32"/>
      <c r="Z52" s="32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89"/>
      <c r="AN52" s="89"/>
      <c r="AO52" s="1"/>
    </row>
    <row r="53" spans="1:58" s="20" customFormat="1" ht="16.5" customHeight="1">
      <c r="A53" s="35"/>
      <c r="B53" s="35"/>
      <c r="C53" s="36"/>
      <c r="D53" s="37"/>
      <c r="E53" s="37"/>
      <c r="F53" s="37"/>
      <c r="G53" s="37"/>
      <c r="H53" s="37"/>
      <c r="I53" s="37"/>
      <c r="J53" s="37"/>
      <c r="K53" s="38"/>
      <c r="L53" s="38"/>
      <c r="M53" s="37"/>
      <c r="N53" s="37"/>
      <c r="O53" s="37"/>
      <c r="P53" s="32"/>
      <c r="Q53" s="32"/>
      <c r="R53" s="32"/>
      <c r="S53" s="32"/>
      <c r="T53" s="38"/>
      <c r="U53" s="38"/>
      <c r="V53" s="32"/>
      <c r="W53" s="32"/>
      <c r="X53" s="32"/>
      <c r="Y53" s="32"/>
      <c r="Z53" s="32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89"/>
      <c r="AN53" s="89"/>
      <c r="AO53" s="1"/>
    </row>
    <row r="54" spans="1:58" s="20" customFormat="1" ht="16.5" customHeight="1">
      <c r="A54" s="35"/>
      <c r="B54" s="35"/>
      <c r="C54" s="36"/>
      <c r="D54" s="37"/>
      <c r="E54" s="37"/>
      <c r="F54" s="37"/>
      <c r="G54" s="37"/>
      <c r="H54" s="37"/>
      <c r="I54" s="37"/>
      <c r="J54" s="37"/>
      <c r="K54" s="38"/>
      <c r="L54" s="38"/>
      <c r="M54" s="37"/>
      <c r="N54" s="37"/>
      <c r="O54" s="37"/>
      <c r="P54" s="32"/>
      <c r="Q54" s="32"/>
      <c r="R54" s="32"/>
      <c r="S54" s="32"/>
      <c r="T54" s="38"/>
      <c r="U54" s="38"/>
      <c r="V54" s="32"/>
      <c r="W54" s="32"/>
      <c r="X54" s="32"/>
      <c r="Y54" s="32"/>
      <c r="Z54" s="32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89"/>
      <c r="AN54" s="89"/>
      <c r="AO54" s="1"/>
    </row>
    <row r="55" spans="1:58" s="20" customFormat="1" ht="16.5" customHeight="1">
      <c r="A55" s="35"/>
      <c r="B55" s="35"/>
      <c r="C55" s="36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 s="37"/>
      <c r="P55" s="32"/>
      <c r="Q55" s="32"/>
      <c r="R55" s="32"/>
      <c r="S55" s="32"/>
      <c r="T55" s="38"/>
      <c r="U55" s="38"/>
      <c r="V55" s="32"/>
      <c r="W55" s="32"/>
      <c r="X55" s="32"/>
      <c r="Y55" s="32"/>
      <c r="Z55" s="32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89"/>
      <c r="AN55" s="89"/>
      <c r="AO55" s="1"/>
    </row>
    <row r="56" spans="1:58" s="20" customFormat="1" ht="16.5" customHeight="1">
      <c r="A56" s="35"/>
      <c r="B56" s="35"/>
      <c r="C56" s="36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7"/>
      <c r="O56" s="37"/>
      <c r="P56" s="32"/>
      <c r="Q56" s="32"/>
      <c r="R56" s="32"/>
      <c r="S56" s="32"/>
      <c r="T56" s="38"/>
      <c r="U56" s="38"/>
      <c r="V56" s="32"/>
      <c r="W56" s="32"/>
      <c r="X56" s="32"/>
      <c r="Y56" s="32"/>
      <c r="Z56" s="32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89"/>
      <c r="AN56" s="89"/>
      <c r="AO56" s="1"/>
    </row>
    <row r="57" spans="1:58" s="20" customFormat="1" ht="16.5" customHeight="1">
      <c r="A57" s="35"/>
      <c r="B57" s="35"/>
      <c r="C57" s="36"/>
      <c r="D57" s="37"/>
      <c r="E57" s="37"/>
      <c r="F57" s="37"/>
      <c r="G57" s="37"/>
      <c r="H57" s="37"/>
      <c r="I57" s="37"/>
      <c r="J57" s="37"/>
      <c r="K57" s="38"/>
      <c r="L57" s="38"/>
      <c r="M57" s="37"/>
      <c r="N57" s="37"/>
      <c r="O57" s="37"/>
      <c r="P57" s="32"/>
      <c r="Q57" s="32"/>
      <c r="R57" s="32"/>
      <c r="S57" s="32"/>
      <c r="T57" s="38"/>
      <c r="U57" s="38"/>
      <c r="V57" s="32"/>
      <c r="W57" s="32"/>
      <c r="X57" s="32"/>
      <c r="Y57" s="32"/>
      <c r="Z57" s="32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89"/>
      <c r="AN57" s="89"/>
      <c r="AO57" s="1"/>
    </row>
    <row r="58" spans="1:58" s="20" customFormat="1" ht="16.5" customHeight="1">
      <c r="A58" s="35"/>
      <c r="B58" s="35"/>
      <c r="C58" s="36"/>
      <c r="D58" s="37"/>
      <c r="E58" s="37"/>
      <c r="F58" s="37"/>
      <c r="G58" s="37"/>
      <c r="H58" s="37"/>
      <c r="I58" s="37"/>
      <c r="J58" s="37"/>
      <c r="K58" s="38"/>
      <c r="L58" s="38"/>
      <c r="M58" s="37"/>
      <c r="N58" s="37"/>
      <c r="O58" s="37"/>
      <c r="P58" s="32"/>
      <c r="Q58" s="32"/>
      <c r="R58" s="32"/>
      <c r="S58" s="32"/>
      <c r="T58" s="38"/>
      <c r="U58" s="38"/>
      <c r="V58" s="32"/>
      <c r="W58" s="32"/>
      <c r="X58" s="32"/>
      <c r="Y58" s="32"/>
      <c r="Z58" s="32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89"/>
      <c r="AN58" s="89"/>
      <c r="AO58" s="1"/>
    </row>
    <row r="59" spans="1:58" s="20" customFormat="1" ht="16.5" customHeight="1">
      <c r="A59" s="35"/>
      <c r="B59" s="35"/>
      <c r="C59" s="36"/>
      <c r="D59" s="37"/>
      <c r="E59" s="37"/>
      <c r="F59" s="37"/>
      <c r="G59" s="37"/>
      <c r="H59" s="37"/>
      <c r="I59" s="37"/>
      <c r="J59" s="37"/>
      <c r="K59" s="38"/>
      <c r="L59" s="38"/>
      <c r="M59" s="37"/>
      <c r="N59" s="37"/>
      <c r="O59" s="37"/>
      <c r="P59" s="32"/>
      <c r="Q59" s="32"/>
      <c r="R59" s="32"/>
      <c r="S59" s="32"/>
      <c r="T59" s="38"/>
      <c r="U59" s="38"/>
      <c r="V59" s="32"/>
      <c r="W59" s="32"/>
      <c r="X59" s="32"/>
      <c r="Y59" s="32"/>
      <c r="Z59" s="32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89"/>
      <c r="AN59" s="89"/>
      <c r="AO59" s="1"/>
    </row>
    <row r="60" spans="1:58" s="20" customFormat="1" ht="16.5" customHeight="1">
      <c r="A60" s="35"/>
      <c r="B60" s="35"/>
      <c r="C60" s="36"/>
      <c r="D60" s="37"/>
      <c r="E60" s="37"/>
      <c r="F60" s="37"/>
      <c r="G60" s="37"/>
      <c r="H60" s="37"/>
      <c r="I60" s="37"/>
      <c r="J60" s="37"/>
      <c r="K60" s="38"/>
      <c r="L60" s="38"/>
      <c r="M60" s="37"/>
      <c r="N60" s="37"/>
      <c r="O60" s="37"/>
      <c r="P60" s="32"/>
      <c r="Q60" s="32"/>
      <c r="R60" s="32"/>
      <c r="S60" s="32"/>
      <c r="T60" s="38"/>
      <c r="U60" s="38"/>
      <c r="V60" s="32"/>
      <c r="W60" s="32"/>
      <c r="X60" s="32"/>
      <c r="Y60" s="32"/>
      <c r="Z60" s="32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89"/>
      <c r="AN60" s="89"/>
      <c r="AO60" s="1"/>
    </row>
    <row r="61" spans="1:58" s="20" customFormat="1" ht="16.5" customHeight="1">
      <c r="A61" s="35"/>
      <c r="B61" s="35"/>
      <c r="C61" s="36"/>
      <c r="D61" s="37"/>
      <c r="E61" s="37"/>
      <c r="F61" s="37"/>
      <c r="G61" s="37"/>
      <c r="H61" s="37"/>
      <c r="I61" s="37"/>
      <c r="J61" s="37"/>
      <c r="K61" s="38"/>
      <c r="L61" s="38"/>
      <c r="M61" s="37"/>
      <c r="N61" s="37"/>
      <c r="O61" s="37"/>
      <c r="P61" s="32"/>
      <c r="Q61" s="32"/>
      <c r="R61" s="32"/>
      <c r="S61" s="32"/>
      <c r="T61" s="38"/>
      <c r="U61" s="38"/>
      <c r="V61" s="32"/>
      <c r="W61" s="32"/>
      <c r="X61" s="32"/>
      <c r="Y61" s="32"/>
      <c r="Z61" s="32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89"/>
      <c r="AN61" s="89"/>
      <c r="AO61" s="1"/>
    </row>
    <row r="62" spans="1:58" s="20" customFormat="1" ht="16.5" customHeight="1">
      <c r="A62" s="35"/>
      <c r="B62" s="35"/>
      <c r="C62" s="36"/>
      <c r="D62" s="37"/>
      <c r="E62" s="37"/>
      <c r="F62" s="37"/>
      <c r="G62" s="37"/>
      <c r="H62" s="37"/>
      <c r="I62" s="37"/>
      <c r="J62" s="37"/>
      <c r="K62" s="38"/>
      <c r="L62" s="38"/>
      <c r="M62" s="37"/>
      <c r="N62" s="37"/>
      <c r="O62" s="37"/>
      <c r="P62" s="32"/>
      <c r="Q62" s="32"/>
      <c r="R62" s="32"/>
      <c r="S62" s="32"/>
      <c r="T62" s="38"/>
      <c r="U62" s="38"/>
      <c r="V62" s="32"/>
      <c r="W62" s="32"/>
      <c r="X62" s="32"/>
      <c r="Y62" s="32"/>
      <c r="Z62" s="32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89"/>
      <c r="AN62" s="89"/>
      <c r="AO62" s="1"/>
    </row>
    <row r="63" spans="1:58" s="20" customFormat="1" ht="16.5" customHeight="1">
      <c r="A63" s="35"/>
      <c r="B63" s="35"/>
      <c r="C63" s="36"/>
      <c r="D63" s="37"/>
      <c r="E63" s="37"/>
      <c r="F63" s="37"/>
      <c r="G63" s="37"/>
      <c r="H63" s="37"/>
      <c r="I63" s="37"/>
      <c r="J63" s="37"/>
      <c r="K63" s="38"/>
      <c r="L63" s="38"/>
      <c r="M63" s="37"/>
      <c r="N63" s="37"/>
      <c r="O63" s="37"/>
      <c r="P63" s="32"/>
      <c r="Q63" s="32"/>
      <c r="R63" s="32"/>
      <c r="S63" s="32"/>
      <c r="T63" s="38"/>
      <c r="U63" s="38"/>
      <c r="V63" s="32"/>
      <c r="W63" s="32"/>
      <c r="X63" s="32"/>
      <c r="Y63" s="32"/>
      <c r="Z63" s="32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89"/>
      <c r="AN63" s="89"/>
      <c r="AO63" s="1"/>
    </row>
    <row r="64" spans="1:58" s="20" customFormat="1" ht="16.5" customHeight="1">
      <c r="A64" s="35"/>
      <c r="B64" s="35"/>
      <c r="C64" s="36"/>
      <c r="D64" s="37"/>
      <c r="E64" s="37"/>
      <c r="F64" s="37"/>
      <c r="G64" s="37"/>
      <c r="H64" s="37"/>
      <c r="I64" s="37"/>
      <c r="J64" s="37"/>
      <c r="K64" s="38"/>
      <c r="L64" s="38"/>
      <c r="M64" s="37"/>
      <c r="N64" s="37"/>
      <c r="O64" s="37"/>
      <c r="P64" s="32"/>
      <c r="Q64" s="32"/>
      <c r="R64" s="32"/>
      <c r="S64" s="32"/>
      <c r="T64" s="38"/>
      <c r="U64" s="38"/>
      <c r="V64" s="32"/>
      <c r="W64" s="32"/>
      <c r="X64" s="32"/>
      <c r="Y64" s="32"/>
      <c r="Z64" s="32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89"/>
      <c r="AN64" s="89"/>
      <c r="AO64" s="1"/>
    </row>
    <row r="65" spans="1:41" s="20" customFormat="1" ht="16.5" customHeight="1">
      <c r="A65" s="35"/>
      <c r="B65" s="35"/>
      <c r="C65" s="36"/>
      <c r="D65" s="37"/>
      <c r="E65" s="37"/>
      <c r="F65" s="37"/>
      <c r="G65" s="37"/>
      <c r="H65" s="37"/>
      <c r="I65" s="37"/>
      <c r="J65" s="37"/>
      <c r="K65" s="38"/>
      <c r="L65" s="38"/>
      <c r="M65" s="37"/>
      <c r="N65" s="37"/>
      <c r="O65" s="37"/>
      <c r="P65" s="32"/>
      <c r="Q65" s="32"/>
      <c r="R65" s="32"/>
      <c r="S65" s="32"/>
      <c r="T65" s="38"/>
      <c r="U65" s="38"/>
      <c r="V65" s="32"/>
      <c r="W65" s="32"/>
      <c r="X65" s="32"/>
      <c r="Y65" s="32"/>
      <c r="Z65" s="32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89"/>
      <c r="AN65" s="89"/>
      <c r="AO65" s="1"/>
    </row>
    <row r="66" spans="1:41" s="20" customFormat="1" ht="16.5" customHeight="1">
      <c r="A66" s="35"/>
      <c r="B66" s="35"/>
      <c r="C66" s="36"/>
      <c r="D66" s="37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2"/>
      <c r="Q66" s="32"/>
      <c r="R66" s="32"/>
      <c r="S66" s="32"/>
      <c r="T66" s="38"/>
      <c r="U66" s="38"/>
      <c r="V66" s="32"/>
      <c r="W66" s="32"/>
      <c r="X66" s="32"/>
      <c r="Y66" s="32"/>
      <c r="Z66" s="32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89"/>
      <c r="AN66" s="89"/>
      <c r="AO66" s="1"/>
    </row>
    <row r="67" spans="1:41" s="20" customFormat="1" ht="16.5" customHeight="1">
      <c r="A67" s="37"/>
      <c r="B67" s="33"/>
      <c r="C67" s="33"/>
      <c r="D67" s="33"/>
      <c r="E67" s="33"/>
      <c r="F67" s="33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158" t="s">
        <v>6</v>
      </c>
      <c r="W67" s="158"/>
      <c r="X67" s="158"/>
      <c r="Y67" s="158"/>
      <c r="Z67" s="158"/>
      <c r="AA67" s="158"/>
      <c r="AB67" s="16"/>
      <c r="AC67" s="158" t="s">
        <v>7</v>
      </c>
      <c r="AD67" s="158"/>
      <c r="AE67" s="158"/>
      <c r="AF67" s="158"/>
      <c r="AG67" s="158"/>
      <c r="AH67" s="158"/>
      <c r="AI67" s="139" t="s">
        <v>91</v>
      </c>
      <c r="AJ67" s="141"/>
      <c r="AK67" s="152" t="s">
        <v>8</v>
      </c>
      <c r="AL67" s="152"/>
      <c r="AM67" s="152"/>
      <c r="AN67" s="152"/>
      <c r="AO67" s="1"/>
    </row>
    <row r="68" spans="1:41" s="20" customFormat="1" ht="16.5" customHeight="1">
      <c r="A68" s="37"/>
      <c r="B68" s="40"/>
      <c r="C68" s="40"/>
      <c r="D68" s="40"/>
      <c r="E68" s="40"/>
      <c r="F68" s="40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58"/>
      <c r="W68" s="158"/>
      <c r="X68" s="158"/>
      <c r="Y68" s="158"/>
      <c r="Z68" s="158"/>
      <c r="AA68" s="158"/>
      <c r="AB68" s="16"/>
      <c r="AC68" s="158"/>
      <c r="AD68" s="158"/>
      <c r="AE68" s="158"/>
      <c r="AF68" s="158"/>
      <c r="AG68" s="158"/>
      <c r="AH68" s="158"/>
      <c r="AI68" s="142"/>
      <c r="AJ68" s="144"/>
      <c r="AK68" s="152"/>
      <c r="AL68" s="152"/>
      <c r="AM68" s="152"/>
      <c r="AN68" s="152"/>
      <c r="AO68" s="1"/>
    </row>
    <row r="69" spans="1:41" s="20" customFormat="1" ht="16.5" customHeight="1">
      <c r="A69" s="50"/>
      <c r="B69" s="131" t="s">
        <v>118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7">
        <v>1</v>
      </c>
      <c r="W69" s="17">
        <v>2</v>
      </c>
      <c r="X69" s="17">
        <v>3</v>
      </c>
      <c r="Y69" s="17">
        <v>4</v>
      </c>
      <c r="Z69" s="17">
        <v>5</v>
      </c>
      <c r="AA69" s="17" t="s">
        <v>10</v>
      </c>
      <c r="AB69" s="18" t="s">
        <v>11</v>
      </c>
      <c r="AC69" s="17">
        <v>1</v>
      </c>
      <c r="AD69" s="17">
        <v>2</v>
      </c>
      <c r="AE69" s="17">
        <v>3</v>
      </c>
      <c r="AF69" s="17">
        <v>4</v>
      </c>
      <c r="AG69" s="17">
        <v>5</v>
      </c>
      <c r="AH69" s="17" t="s">
        <v>10</v>
      </c>
      <c r="AI69" s="77" t="s">
        <v>92</v>
      </c>
      <c r="AJ69" s="77" t="s">
        <v>93</v>
      </c>
      <c r="AK69" s="19" t="s">
        <v>12</v>
      </c>
      <c r="AL69" s="19" t="s">
        <v>13</v>
      </c>
      <c r="AM69" s="86" t="s">
        <v>14</v>
      </c>
      <c r="AN69" s="86" t="s">
        <v>15</v>
      </c>
      <c r="AO69" s="1"/>
    </row>
    <row r="70" spans="1:41" s="20" customFormat="1" ht="24" customHeight="1">
      <c r="A70" s="51" t="s">
        <v>23</v>
      </c>
      <c r="B70" s="153" t="s">
        <v>113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52">
        <f>AP41</f>
        <v>13</v>
      </c>
      <c r="W70" s="52">
        <f t="shared" ref="W70:AB70" si="18">AQ41</f>
        <v>14</v>
      </c>
      <c r="X70" s="52">
        <f t="shared" si="18"/>
        <v>37</v>
      </c>
      <c r="Y70" s="52">
        <f t="shared" si="18"/>
        <v>29</v>
      </c>
      <c r="Z70" s="52">
        <f t="shared" si="18"/>
        <v>56</v>
      </c>
      <c r="AA70" s="52">
        <f t="shared" si="18"/>
        <v>4</v>
      </c>
      <c r="AB70" s="52">
        <f t="shared" si="18"/>
        <v>153</v>
      </c>
      <c r="AC70" s="22">
        <f>V70/$AB70</f>
        <v>8.4967320261437912E-2</v>
      </c>
      <c r="AD70" s="22">
        <f t="shared" ref="AD70:AD72" si="19">W70/$AB70</f>
        <v>9.1503267973856203E-2</v>
      </c>
      <c r="AE70" s="22">
        <f t="shared" ref="AE70:AE72" si="20">X70/$AB70</f>
        <v>0.24183006535947713</v>
      </c>
      <c r="AF70" s="22">
        <f t="shared" ref="AF70:AF72" si="21">Y70/$AB70</f>
        <v>0.18954248366013071</v>
      </c>
      <c r="AG70" s="22">
        <f t="shared" ref="AG70:AG72" si="22">Z70/$AB70</f>
        <v>0.36601307189542481</v>
      </c>
      <c r="AH70" s="22">
        <f t="shared" ref="AH70:AH72" si="23">AA70/$AB70</f>
        <v>2.6143790849673203E-2</v>
      </c>
      <c r="AI70" s="22">
        <f t="shared" ref="AI70" si="24">(V70+W70)/(V70+W70+X70+Y70+Z70)</f>
        <v>0.18120805369127516</v>
      </c>
      <c r="AJ70" s="22">
        <f t="shared" ref="AJ70" si="25">(X70+Y70+Z70)/(V70+W70+X70+Y70+Z70)</f>
        <v>0.81879194630872487</v>
      </c>
      <c r="AK70" s="53">
        <f>BC41</f>
        <v>3.68</v>
      </c>
      <c r="AL70" s="53">
        <f t="shared" ref="AL70:AN70" si="26">BD41</f>
        <v>1.3</v>
      </c>
      <c r="AM70" s="54">
        <f t="shared" si="26"/>
        <v>4</v>
      </c>
      <c r="AN70" s="54">
        <f t="shared" si="26"/>
        <v>5</v>
      </c>
      <c r="AO70" s="1"/>
    </row>
    <row r="71" spans="1:41" s="20" customFormat="1" ht="16.5" customHeight="1">
      <c r="A71" s="21" t="s">
        <v>24</v>
      </c>
      <c r="B71" s="153" t="s">
        <v>114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5"/>
      <c r="V71" s="52">
        <f t="shared" ref="V71:V72" si="27">AP42</f>
        <v>6</v>
      </c>
      <c r="W71" s="52">
        <f t="shared" ref="W71:W72" si="28">AQ42</f>
        <v>9</v>
      </c>
      <c r="X71" s="52">
        <f t="shared" ref="X71:X72" si="29">AR42</f>
        <v>26</v>
      </c>
      <c r="Y71" s="52">
        <f t="shared" ref="Y71:Y72" si="30">AS42</f>
        <v>38</v>
      </c>
      <c r="Z71" s="52">
        <f t="shared" ref="Z71:Z72" si="31">AT42</f>
        <v>74</v>
      </c>
      <c r="AA71" s="52">
        <f t="shared" ref="AA71:AA72" si="32">AU42</f>
        <v>0</v>
      </c>
      <c r="AB71" s="52">
        <f t="shared" ref="AB71:AB72" si="33">AV42</f>
        <v>153</v>
      </c>
      <c r="AC71" s="22">
        <f t="shared" ref="AC71:AC72" si="34">V71/$AB71</f>
        <v>3.9215686274509803E-2</v>
      </c>
      <c r="AD71" s="22">
        <f t="shared" si="19"/>
        <v>5.8823529411764705E-2</v>
      </c>
      <c r="AE71" s="22">
        <f t="shared" si="20"/>
        <v>0.16993464052287582</v>
      </c>
      <c r="AF71" s="22">
        <f t="shared" si="21"/>
        <v>0.24836601307189543</v>
      </c>
      <c r="AG71" s="22">
        <f t="shared" si="22"/>
        <v>0.48366013071895425</v>
      </c>
      <c r="AH71" s="22">
        <f t="shared" si="23"/>
        <v>0</v>
      </c>
      <c r="AI71" s="22">
        <f t="shared" ref="AI71:AI72" si="35">(V71+W71)/(V71+W71+X71+Y71+Z71)</f>
        <v>9.8039215686274508E-2</v>
      </c>
      <c r="AJ71" s="22">
        <f t="shared" ref="AJ71:AJ72" si="36">(X71+Y71+Z71)/(V71+W71+X71+Y71+Z71)</f>
        <v>0.90196078431372551</v>
      </c>
      <c r="AK71" s="53">
        <f t="shared" ref="AK71:AK72" si="37">BC42</f>
        <v>4.08</v>
      </c>
      <c r="AL71" s="53">
        <f t="shared" ref="AL71:AL72" si="38">BD42</f>
        <v>1.1200000000000001</v>
      </c>
      <c r="AM71" s="54">
        <f t="shared" ref="AM71:AM72" si="39">BE42</f>
        <v>4</v>
      </c>
      <c r="AN71" s="54">
        <f t="shared" ref="AN71:AN72" si="40">BF42</f>
        <v>5</v>
      </c>
      <c r="AO71" s="1"/>
    </row>
    <row r="72" spans="1:41" s="20" customFormat="1" ht="16.5" customHeight="1">
      <c r="A72" s="51" t="s">
        <v>25</v>
      </c>
      <c r="B72" s="153" t="s">
        <v>115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5"/>
      <c r="V72" s="52">
        <f t="shared" si="27"/>
        <v>3</v>
      </c>
      <c r="W72" s="52">
        <f t="shared" si="28"/>
        <v>8</v>
      </c>
      <c r="X72" s="52">
        <f t="shared" si="29"/>
        <v>25</v>
      </c>
      <c r="Y72" s="52">
        <f t="shared" si="30"/>
        <v>39</v>
      </c>
      <c r="Z72" s="52">
        <f t="shared" si="31"/>
        <v>74</v>
      </c>
      <c r="AA72" s="52">
        <f t="shared" si="32"/>
        <v>4</v>
      </c>
      <c r="AB72" s="52">
        <f t="shared" si="33"/>
        <v>153</v>
      </c>
      <c r="AC72" s="22">
        <f t="shared" si="34"/>
        <v>1.9607843137254902E-2</v>
      </c>
      <c r="AD72" s="22">
        <f t="shared" si="19"/>
        <v>5.2287581699346407E-2</v>
      </c>
      <c r="AE72" s="22">
        <f t="shared" si="20"/>
        <v>0.16339869281045752</v>
      </c>
      <c r="AF72" s="22">
        <f t="shared" si="21"/>
        <v>0.25490196078431371</v>
      </c>
      <c r="AG72" s="22">
        <f t="shared" si="22"/>
        <v>0.48366013071895425</v>
      </c>
      <c r="AH72" s="22">
        <f t="shared" si="23"/>
        <v>2.6143790849673203E-2</v>
      </c>
      <c r="AI72" s="22">
        <f t="shared" si="35"/>
        <v>7.3825503355704702E-2</v>
      </c>
      <c r="AJ72" s="22">
        <f t="shared" si="36"/>
        <v>0.9261744966442953</v>
      </c>
      <c r="AK72" s="53">
        <f t="shared" si="37"/>
        <v>4.16</v>
      </c>
      <c r="AL72" s="53">
        <f t="shared" si="38"/>
        <v>1.02</v>
      </c>
      <c r="AM72" s="54">
        <f t="shared" si="39"/>
        <v>4</v>
      </c>
      <c r="AN72" s="54">
        <f t="shared" si="40"/>
        <v>5</v>
      </c>
      <c r="AO72" s="1"/>
    </row>
    <row r="73" spans="1:41" s="20" customFormat="1" ht="16.5" customHeight="1">
      <c r="A73" s="35"/>
      <c r="B73" s="35"/>
      <c r="C73" s="36"/>
      <c r="D73" s="37"/>
      <c r="E73" s="37"/>
      <c r="F73" s="37"/>
      <c r="G73" s="37"/>
      <c r="H73" s="37"/>
      <c r="I73" s="37"/>
      <c r="J73" s="37"/>
      <c r="K73" s="38"/>
      <c r="L73" s="38"/>
      <c r="M73" s="37"/>
      <c r="N73" s="37"/>
      <c r="O73" s="37"/>
      <c r="P73" s="32"/>
      <c r="Q73" s="32"/>
      <c r="R73" s="32"/>
      <c r="S73" s="32"/>
      <c r="T73" s="38"/>
      <c r="U73" s="38"/>
      <c r="V73" s="32"/>
      <c r="W73" s="32"/>
      <c r="X73" s="32"/>
      <c r="Y73" s="32"/>
      <c r="Z73" s="32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89"/>
      <c r="AN73" s="89"/>
      <c r="AO73" s="1"/>
    </row>
    <row r="74" spans="1:41" s="20" customFormat="1" ht="16.5" customHeight="1">
      <c r="A74" s="35"/>
      <c r="B74" s="35"/>
      <c r="C74" s="36"/>
      <c r="D74" s="37"/>
      <c r="E74" s="37"/>
      <c r="F74" s="37"/>
      <c r="G74" s="37"/>
      <c r="H74" s="37"/>
      <c r="I74" s="37"/>
      <c r="J74" s="37"/>
      <c r="K74" s="38"/>
      <c r="L74" s="38"/>
      <c r="M74" s="37"/>
      <c r="N74" s="37"/>
      <c r="O74" s="37"/>
      <c r="P74" s="32"/>
      <c r="Q74" s="32"/>
      <c r="R74" s="32"/>
      <c r="S74" s="32"/>
      <c r="T74" s="38"/>
      <c r="U74" s="38"/>
      <c r="V74" s="32"/>
      <c r="W74" s="32"/>
      <c r="X74" s="32"/>
      <c r="Y74" s="32"/>
      <c r="Z74" s="32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89"/>
      <c r="AN74" s="89"/>
      <c r="AO74" s="1"/>
    </row>
    <row r="75" spans="1:41" s="20" customFormat="1" ht="16.5" customHeight="1">
      <c r="A75" s="131" t="s">
        <v>153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32"/>
      <c r="W75" s="32"/>
      <c r="X75" s="32"/>
      <c r="Y75" s="32"/>
      <c r="Z75" s="32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89"/>
      <c r="AN75" s="89"/>
      <c r="AO75" s="1"/>
    </row>
    <row r="76" spans="1:41" s="20" customFormat="1" ht="16.5" customHeight="1">
      <c r="A76" s="35"/>
      <c r="B76" s="35"/>
      <c r="C76" s="36"/>
      <c r="D76" s="37"/>
      <c r="E76" s="37"/>
      <c r="F76" s="37"/>
      <c r="G76" s="37"/>
      <c r="H76" s="37"/>
      <c r="I76" s="37"/>
      <c r="J76" s="37"/>
      <c r="K76" s="38"/>
      <c r="L76" s="38"/>
      <c r="M76" s="37"/>
      <c r="N76" s="37"/>
      <c r="O76" s="37"/>
      <c r="P76" s="32"/>
      <c r="Q76" s="32"/>
      <c r="R76" s="32"/>
      <c r="S76" s="32"/>
      <c r="T76" s="38"/>
      <c r="U76" s="38"/>
      <c r="V76" s="32"/>
      <c r="W76" s="32"/>
      <c r="X76" s="32"/>
      <c r="Y76" s="32"/>
      <c r="Z76" s="32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89"/>
      <c r="AN76" s="89"/>
      <c r="AO76" s="1"/>
    </row>
    <row r="77" spans="1:41" s="20" customFormat="1" ht="16.5" customHeight="1">
      <c r="A77" s="160" t="s">
        <v>40</v>
      </c>
      <c r="B77" s="161"/>
      <c r="C77" s="161"/>
      <c r="D77" s="161"/>
      <c r="E77" s="161"/>
      <c r="F77" s="161"/>
      <c r="G77" s="161"/>
      <c r="H77" s="162"/>
      <c r="I77" s="60">
        <v>38</v>
      </c>
      <c r="J77" s="106"/>
      <c r="K77" s="38"/>
      <c r="L77" s="38"/>
      <c r="M77" s="37"/>
      <c r="N77" s="37"/>
      <c r="O77" s="37"/>
      <c r="P77" s="32"/>
      <c r="Q77" s="32"/>
      <c r="R77" s="32"/>
      <c r="S77" s="32"/>
      <c r="T77" s="38"/>
      <c r="U77" s="38"/>
      <c r="V77" s="32"/>
      <c r="W77" s="32"/>
      <c r="X77" s="32"/>
      <c r="Y77" s="32"/>
      <c r="Z77" s="32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89"/>
      <c r="AN77" s="89"/>
      <c r="AO77" s="1"/>
    </row>
    <row r="78" spans="1:41" s="20" customFormat="1" ht="16.5" customHeight="1">
      <c r="A78" s="160" t="s">
        <v>41</v>
      </c>
      <c r="B78" s="161"/>
      <c r="C78" s="161"/>
      <c r="D78" s="161"/>
      <c r="E78" s="161"/>
      <c r="F78" s="161"/>
      <c r="G78" s="161"/>
      <c r="H78" s="162"/>
      <c r="I78" s="60">
        <v>23</v>
      </c>
      <c r="J78" s="106"/>
      <c r="K78" s="38"/>
      <c r="L78" s="38"/>
      <c r="M78" s="37"/>
      <c r="N78" s="37"/>
      <c r="O78" s="37"/>
      <c r="P78" s="32"/>
      <c r="Q78" s="32"/>
      <c r="R78" s="32"/>
      <c r="S78" s="32"/>
      <c r="T78" s="38"/>
      <c r="U78" s="38"/>
      <c r="V78" s="32"/>
      <c r="W78" s="32"/>
      <c r="X78" s="32"/>
      <c r="Y78" s="32"/>
      <c r="Z78" s="32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89"/>
      <c r="AN78" s="89"/>
      <c r="AO78" s="1"/>
    </row>
    <row r="79" spans="1:41" s="20" customFormat="1" ht="16.5" customHeight="1">
      <c r="A79" s="160" t="s">
        <v>42</v>
      </c>
      <c r="B79" s="161"/>
      <c r="C79" s="161"/>
      <c r="D79" s="161"/>
      <c r="E79" s="161"/>
      <c r="F79" s="161"/>
      <c r="G79" s="161"/>
      <c r="H79" s="162"/>
      <c r="I79" s="60">
        <v>29</v>
      </c>
      <c r="J79" s="106"/>
      <c r="K79" s="38"/>
      <c r="L79" s="38"/>
      <c r="M79" s="37"/>
      <c r="N79" s="37"/>
      <c r="O79" s="37"/>
      <c r="P79" s="32"/>
      <c r="Q79" s="32"/>
      <c r="R79" s="32"/>
      <c r="S79" s="32"/>
      <c r="T79" s="38"/>
      <c r="U79" s="38"/>
      <c r="V79" s="32"/>
      <c r="W79" s="32"/>
      <c r="X79" s="32"/>
      <c r="Y79" s="32"/>
      <c r="Z79" s="32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89"/>
      <c r="AN79" s="89"/>
      <c r="AO79" s="1"/>
    </row>
    <row r="80" spans="1:41" s="20" customFormat="1" ht="16.5" customHeight="1">
      <c r="A80" s="160" t="s">
        <v>43</v>
      </c>
      <c r="B80" s="161"/>
      <c r="C80" s="161"/>
      <c r="D80" s="161"/>
      <c r="E80" s="161"/>
      <c r="F80" s="161"/>
      <c r="G80" s="161"/>
      <c r="H80" s="162"/>
      <c r="I80" s="60">
        <v>26</v>
      </c>
      <c r="J80" s="106"/>
      <c r="K80" s="38"/>
      <c r="L80" s="38"/>
      <c r="M80" s="37"/>
      <c r="N80" s="37"/>
      <c r="O80" s="37"/>
      <c r="P80" s="32"/>
      <c r="Q80" s="32"/>
      <c r="R80" s="32"/>
      <c r="S80" s="32"/>
      <c r="T80" s="38"/>
      <c r="U80" s="38"/>
      <c r="V80" s="32"/>
      <c r="W80" s="32"/>
      <c r="X80" s="32"/>
      <c r="Y80" s="32"/>
      <c r="Z80" s="32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89"/>
      <c r="AN80" s="89"/>
      <c r="AO80" s="1"/>
    </row>
    <row r="81" spans="1:41" s="20" customFormat="1" ht="16.5" customHeight="1">
      <c r="A81" s="160" t="s">
        <v>44</v>
      </c>
      <c r="B81" s="161"/>
      <c r="C81" s="161"/>
      <c r="D81" s="161"/>
      <c r="E81" s="161"/>
      <c r="F81" s="161"/>
      <c r="G81" s="161"/>
      <c r="H81" s="162"/>
      <c r="I81" s="60">
        <v>46</v>
      </c>
      <c r="J81" s="106"/>
      <c r="K81" s="38"/>
      <c r="L81" s="38"/>
      <c r="M81" s="37"/>
      <c r="N81" s="37"/>
      <c r="O81" s="37"/>
      <c r="P81" s="32"/>
      <c r="Q81" s="32"/>
      <c r="R81" s="32"/>
      <c r="S81" s="32"/>
      <c r="T81" s="38"/>
      <c r="U81" s="38"/>
      <c r="V81" s="32"/>
      <c r="W81" s="32"/>
      <c r="X81" s="32"/>
      <c r="Y81" s="32"/>
      <c r="Z81" s="32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9"/>
      <c r="AN81" s="89"/>
      <c r="AO81" s="1"/>
    </row>
    <row r="82" spans="1:41" s="20" customFormat="1" ht="16.5" customHeight="1">
      <c r="A82" s="160" t="s">
        <v>45</v>
      </c>
      <c r="B82" s="161"/>
      <c r="C82" s="161"/>
      <c r="D82" s="161"/>
      <c r="E82" s="161"/>
      <c r="F82" s="161"/>
      <c r="G82" s="161"/>
      <c r="H82" s="162"/>
      <c r="I82" s="60">
        <v>13</v>
      </c>
      <c r="J82" s="106"/>
      <c r="K82" s="38"/>
      <c r="L82" s="38"/>
      <c r="M82" s="37"/>
      <c r="N82" s="37"/>
      <c r="O82" s="37"/>
      <c r="P82" s="32"/>
      <c r="Q82" s="32"/>
      <c r="R82" s="32"/>
      <c r="S82" s="32"/>
      <c r="T82" s="38"/>
      <c r="U82" s="38"/>
      <c r="V82" s="32"/>
      <c r="W82" s="32"/>
      <c r="X82" s="32"/>
      <c r="Y82" s="32"/>
      <c r="Z82" s="32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9"/>
      <c r="AN82" s="89"/>
      <c r="AO82" s="1"/>
    </row>
    <row r="83" spans="1:41" s="20" customFormat="1" ht="16.5" customHeight="1">
      <c r="A83" s="160" t="s">
        <v>46</v>
      </c>
      <c r="B83" s="161"/>
      <c r="C83" s="161"/>
      <c r="D83" s="161"/>
      <c r="E83" s="161"/>
      <c r="F83" s="161"/>
      <c r="G83" s="161"/>
      <c r="H83" s="162"/>
      <c r="I83" s="60">
        <v>38</v>
      </c>
      <c r="J83" s="106"/>
      <c r="K83" s="38"/>
      <c r="L83" s="38"/>
      <c r="M83" s="37"/>
      <c r="N83" s="37"/>
      <c r="O83" s="37"/>
      <c r="P83" s="32"/>
      <c r="Q83" s="32"/>
      <c r="R83" s="32"/>
      <c r="S83" s="32"/>
      <c r="T83" s="38"/>
      <c r="U83" s="38"/>
      <c r="V83" s="32"/>
      <c r="W83" s="32"/>
      <c r="X83" s="32"/>
      <c r="Y83" s="32"/>
      <c r="Z83" s="32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89"/>
      <c r="AN83" s="89"/>
      <c r="AO83" s="1"/>
    </row>
    <row r="84" spans="1:41" s="20" customFormat="1" ht="16.5" customHeight="1">
      <c r="A84" s="160" t="s">
        <v>47</v>
      </c>
      <c r="B84" s="161"/>
      <c r="C84" s="161"/>
      <c r="D84" s="161"/>
      <c r="E84" s="161"/>
      <c r="F84" s="161"/>
      <c r="G84" s="161"/>
      <c r="H84" s="162"/>
      <c r="I84" s="60">
        <v>31</v>
      </c>
      <c r="J84" s="106"/>
      <c r="K84" s="38"/>
      <c r="L84" s="38"/>
      <c r="M84" s="37"/>
      <c r="N84" s="37"/>
      <c r="O84" s="37"/>
      <c r="P84" s="32"/>
      <c r="Q84" s="32"/>
      <c r="R84" s="32"/>
      <c r="S84" s="32"/>
      <c r="T84" s="38"/>
      <c r="U84" s="38"/>
      <c r="V84" s="32"/>
      <c r="W84" s="32"/>
      <c r="X84" s="32"/>
      <c r="Y84" s="32"/>
      <c r="Z84" s="32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89"/>
      <c r="AN84" s="89"/>
      <c r="AO84" s="1"/>
    </row>
    <row r="85" spans="1:41" s="20" customFormat="1" ht="16.5" customHeight="1">
      <c r="A85" s="160" t="s">
        <v>26</v>
      </c>
      <c r="B85" s="161"/>
      <c r="C85" s="161"/>
      <c r="D85" s="161"/>
      <c r="E85" s="161"/>
      <c r="F85" s="161"/>
      <c r="G85" s="161"/>
      <c r="H85" s="162"/>
      <c r="I85" s="69"/>
      <c r="J85" s="37"/>
      <c r="K85" s="38"/>
      <c r="L85" s="38"/>
      <c r="M85" s="37"/>
      <c r="N85" s="37"/>
      <c r="O85" s="37"/>
      <c r="P85" s="32"/>
      <c r="Q85" s="32"/>
      <c r="R85" s="32"/>
      <c r="S85" s="32"/>
      <c r="T85" s="38"/>
      <c r="U85" s="38"/>
      <c r="V85" s="32"/>
      <c r="W85" s="32"/>
      <c r="X85" s="32"/>
      <c r="Y85" s="32"/>
      <c r="Z85" s="32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89"/>
      <c r="AN85" s="89"/>
      <c r="AO85" s="1"/>
    </row>
    <row r="86" spans="1:41" s="20" customFormat="1" ht="16.5" customHeight="1">
      <c r="A86" t="s">
        <v>127</v>
      </c>
      <c r="B86" s="35"/>
      <c r="C86" s="36"/>
      <c r="D86" s="37"/>
      <c r="E86" s="37"/>
      <c r="F86" s="37"/>
      <c r="G86" s="37"/>
      <c r="H86" s="37"/>
      <c r="I86" s="37"/>
      <c r="J86" s="37"/>
      <c r="K86" s="38"/>
      <c r="L86" s="38"/>
      <c r="M86" s="37"/>
      <c r="N86" s="37"/>
      <c r="O86" s="37"/>
      <c r="P86" s="32"/>
      <c r="Q86" s="32"/>
      <c r="R86" s="32"/>
      <c r="S86" s="32"/>
      <c r="T86" s="38"/>
      <c r="U86" s="38"/>
      <c r="V86" s="32"/>
      <c r="W86" s="32"/>
      <c r="X86" s="32"/>
      <c r="Y86" s="32"/>
      <c r="Z86" s="32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89"/>
      <c r="AN86" s="89"/>
      <c r="AO86" s="1"/>
    </row>
    <row r="87" spans="1:41" s="20" customFormat="1" ht="16.5" customHeight="1">
      <c r="A87" t="s">
        <v>128</v>
      </c>
      <c r="B87" s="35"/>
      <c r="C87" s="36"/>
      <c r="D87" s="37"/>
      <c r="E87" s="37"/>
      <c r="F87" s="37"/>
      <c r="G87" s="37"/>
      <c r="H87" s="37"/>
      <c r="I87" s="37"/>
      <c r="J87" s="37"/>
      <c r="K87" s="38"/>
      <c r="L87" s="38"/>
      <c r="M87" s="37"/>
      <c r="N87" s="37"/>
      <c r="O87" s="37"/>
      <c r="P87" s="32"/>
      <c r="Q87" s="32"/>
      <c r="R87" s="32"/>
      <c r="S87" s="32"/>
      <c r="T87" s="38"/>
      <c r="U87" s="38"/>
      <c r="V87" s="32"/>
      <c r="W87" s="32"/>
      <c r="X87" s="32"/>
      <c r="Y87" s="32"/>
      <c r="Z87" s="32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89"/>
      <c r="AN87" s="89"/>
      <c r="AO87" s="1"/>
    </row>
    <row r="88" spans="1:41" s="20" customFormat="1" ht="16.5" customHeight="1">
      <c r="A88" t="s">
        <v>129</v>
      </c>
      <c r="B88" s="35"/>
      <c r="C88" s="36"/>
      <c r="D88" s="37"/>
      <c r="E88" s="37"/>
      <c r="F88" s="37"/>
      <c r="G88" s="37"/>
      <c r="H88" s="37"/>
      <c r="I88" s="37"/>
      <c r="J88" s="37"/>
      <c r="K88" s="38"/>
      <c r="L88" s="38"/>
      <c r="M88" s="37"/>
      <c r="N88" s="37"/>
      <c r="O88" s="37"/>
      <c r="P88" s="32"/>
      <c r="Q88" s="32"/>
      <c r="R88" s="32"/>
      <c r="S88" s="32"/>
      <c r="T88" s="38"/>
      <c r="U88" s="38"/>
      <c r="V88" s="32"/>
      <c r="W88" s="32"/>
      <c r="X88" s="32"/>
      <c r="Y88" s="32"/>
      <c r="Z88" s="32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89"/>
      <c r="AN88" s="89"/>
      <c r="AO88" s="1"/>
    </row>
    <row r="89" spans="1:41" s="20" customFormat="1" ht="16.5" customHeight="1">
      <c r="A89" t="s">
        <v>130</v>
      </c>
      <c r="B89" s="35"/>
      <c r="C89" s="36"/>
      <c r="D89" s="37"/>
      <c r="E89" s="37"/>
      <c r="F89" s="37"/>
      <c r="G89" s="37"/>
      <c r="H89" s="37"/>
      <c r="I89" s="37"/>
      <c r="J89" s="37"/>
      <c r="K89" s="38"/>
      <c r="L89" s="38"/>
      <c r="M89" s="37"/>
      <c r="N89" s="37"/>
      <c r="O89" s="37"/>
      <c r="P89" s="32"/>
      <c r="Q89" s="32"/>
      <c r="R89" s="32"/>
      <c r="S89" s="32"/>
      <c r="T89" s="38"/>
      <c r="U89" s="38"/>
      <c r="V89" s="32"/>
      <c r="W89" s="32"/>
      <c r="X89" s="32"/>
      <c r="Y89" s="32"/>
      <c r="Z89" s="32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89"/>
      <c r="AN89" s="89"/>
      <c r="AO89" s="1"/>
    </row>
    <row r="90" spans="1:41" s="20" customFormat="1" ht="16.5" customHeight="1">
      <c r="A90" t="s">
        <v>131</v>
      </c>
      <c r="B90" s="35"/>
      <c r="C90" s="36"/>
      <c r="D90" s="37"/>
      <c r="E90" s="37"/>
      <c r="F90" s="37"/>
      <c r="G90" s="37"/>
      <c r="H90" s="37"/>
      <c r="I90" s="37"/>
      <c r="J90" s="37"/>
      <c r="K90" s="38"/>
      <c r="L90" s="38"/>
      <c r="M90" s="37"/>
      <c r="N90" s="37"/>
      <c r="O90" s="37"/>
      <c r="P90" s="32"/>
      <c r="Q90" s="32"/>
      <c r="R90" s="32"/>
      <c r="S90" s="32"/>
      <c r="T90" s="38"/>
      <c r="U90" s="38"/>
      <c r="V90" s="32"/>
      <c r="W90" s="32"/>
      <c r="X90" s="32"/>
      <c r="Y90" s="32"/>
      <c r="Z90" s="32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89"/>
      <c r="AN90" s="89"/>
      <c r="AO90" s="1"/>
    </row>
    <row r="91" spans="1:41" s="20" customFormat="1" ht="16.5" customHeight="1">
      <c r="A91" t="s">
        <v>132</v>
      </c>
      <c r="B91" s="35"/>
      <c r="C91" s="36"/>
      <c r="D91" s="37"/>
      <c r="E91" s="37"/>
      <c r="F91" s="37"/>
      <c r="G91" s="37"/>
      <c r="H91" s="37"/>
      <c r="I91" s="37"/>
      <c r="J91" s="37"/>
      <c r="K91" s="38"/>
      <c r="L91" s="38"/>
      <c r="M91" s="37"/>
      <c r="N91" s="37"/>
      <c r="O91" s="37"/>
      <c r="P91" s="32"/>
      <c r="Q91" s="32"/>
      <c r="R91" s="32"/>
      <c r="S91" s="32"/>
      <c r="T91" s="38"/>
      <c r="U91" s="38"/>
      <c r="V91" s="32"/>
      <c r="W91" s="32"/>
      <c r="X91" s="32"/>
      <c r="Y91" s="32"/>
      <c r="Z91" s="32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89"/>
      <c r="AN91" s="89"/>
      <c r="AO91" s="1"/>
    </row>
    <row r="92" spans="1:41" s="20" customFormat="1" ht="16.5" customHeight="1">
      <c r="A92" t="s">
        <v>133</v>
      </c>
      <c r="B92" s="35"/>
      <c r="C92" s="36"/>
      <c r="D92" s="37"/>
      <c r="E92" s="37"/>
      <c r="F92" s="37"/>
      <c r="G92" s="37"/>
      <c r="H92" s="37"/>
      <c r="I92" s="37"/>
      <c r="J92" s="37"/>
      <c r="K92" s="38"/>
      <c r="L92" s="38"/>
      <c r="M92" s="37"/>
      <c r="N92" s="37"/>
      <c r="O92" s="37"/>
      <c r="P92" s="32"/>
      <c r="Q92" s="32"/>
      <c r="R92" s="32"/>
      <c r="S92" s="32"/>
      <c r="T92" s="38"/>
      <c r="U92" s="38"/>
      <c r="V92" s="32"/>
      <c r="W92" s="32"/>
      <c r="X92" s="32"/>
      <c r="Y92" s="32"/>
      <c r="Z92" s="3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89"/>
      <c r="AN92" s="89"/>
      <c r="AO92" s="1"/>
    </row>
    <row r="93" spans="1:41" s="20" customFormat="1" ht="16.5" customHeight="1">
      <c r="A93" t="s">
        <v>134</v>
      </c>
      <c r="B93" s="35"/>
      <c r="C93" s="36"/>
      <c r="D93" s="37"/>
      <c r="E93" s="37"/>
      <c r="F93" s="37"/>
      <c r="G93" s="37"/>
      <c r="H93" s="37"/>
      <c r="I93" s="37"/>
      <c r="J93" s="37"/>
      <c r="K93" s="38"/>
      <c r="L93" s="38"/>
      <c r="M93" s="37"/>
      <c r="N93" s="37"/>
      <c r="O93" s="37"/>
      <c r="P93" s="32"/>
      <c r="Q93" s="32"/>
      <c r="R93" s="32"/>
      <c r="S93" s="32"/>
      <c r="T93" s="38"/>
      <c r="U93" s="38"/>
      <c r="V93" s="32"/>
      <c r="W93" s="32"/>
      <c r="X93" s="32"/>
      <c r="Y93" s="32"/>
      <c r="Z93" s="32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89"/>
      <c r="AN93" s="89"/>
      <c r="AO93" s="1"/>
    </row>
    <row r="94" spans="1:41" s="20" customFormat="1" ht="16.5" customHeight="1">
      <c r="A94" t="s">
        <v>135</v>
      </c>
      <c r="B94" s="35"/>
      <c r="C94" s="36"/>
      <c r="D94" s="37"/>
      <c r="E94" s="37"/>
      <c r="F94" s="37"/>
      <c r="G94" s="37"/>
      <c r="H94" s="37"/>
      <c r="I94" s="37"/>
      <c r="J94" s="37"/>
      <c r="K94" s="38"/>
      <c r="L94" s="38"/>
      <c r="M94" s="37"/>
      <c r="N94" s="37"/>
      <c r="O94" s="37"/>
      <c r="P94" s="32"/>
      <c r="Q94" s="32"/>
      <c r="R94" s="32"/>
      <c r="S94" s="32"/>
      <c r="T94" s="38"/>
      <c r="U94" s="38"/>
      <c r="V94" s="32"/>
      <c r="W94" s="32"/>
      <c r="X94" s="32"/>
      <c r="Y94" s="32"/>
      <c r="Z94" s="32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89"/>
      <c r="AN94" s="89"/>
      <c r="AO94" s="1"/>
    </row>
    <row r="95" spans="1:41" s="20" customFormat="1" ht="16.5" customHeight="1">
      <c r="A95" t="s">
        <v>136</v>
      </c>
      <c r="B95" s="35"/>
      <c r="C95" s="36"/>
      <c r="D95" s="37"/>
      <c r="E95" s="37"/>
      <c r="F95" s="37"/>
      <c r="G95" s="37"/>
      <c r="H95" s="37"/>
      <c r="I95" s="37"/>
      <c r="J95" s="37"/>
      <c r="K95" s="38"/>
      <c r="L95" s="38"/>
      <c r="M95" s="37"/>
      <c r="N95" s="37"/>
      <c r="O95" s="37"/>
      <c r="P95" s="32"/>
      <c r="Q95" s="32"/>
      <c r="R95" s="32"/>
      <c r="S95" s="32"/>
      <c r="T95" s="38"/>
      <c r="U95" s="38"/>
      <c r="V95" s="32"/>
      <c r="W95" s="32"/>
      <c r="X95" s="32"/>
      <c r="Y95" s="32"/>
      <c r="Z95" s="32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89"/>
      <c r="AN95" s="89"/>
      <c r="AO95" s="1"/>
    </row>
    <row r="96" spans="1:41" s="20" customFormat="1" ht="16.5" customHeight="1">
      <c r="A96" t="s">
        <v>137</v>
      </c>
      <c r="B96" s="35"/>
      <c r="C96" s="36"/>
      <c r="D96" s="37"/>
      <c r="E96" s="37"/>
      <c r="F96" s="37"/>
      <c r="G96" s="37"/>
      <c r="H96" s="37"/>
      <c r="I96" s="37"/>
      <c r="J96" s="37"/>
      <c r="K96" s="38"/>
      <c r="L96" s="38"/>
      <c r="M96" s="37"/>
      <c r="N96" s="37"/>
      <c r="O96" s="37"/>
      <c r="P96" s="32"/>
      <c r="Q96" s="32"/>
      <c r="R96" s="32"/>
      <c r="S96" s="32"/>
      <c r="T96" s="38"/>
      <c r="U96" s="38"/>
      <c r="V96" s="32"/>
      <c r="W96" s="32"/>
      <c r="X96" s="32"/>
      <c r="Y96" s="32"/>
      <c r="Z96" s="32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89"/>
      <c r="AN96" s="89"/>
      <c r="AO96" s="1"/>
    </row>
    <row r="97" spans="1:41" s="20" customFormat="1" ht="16.5" customHeight="1">
      <c r="A97" t="s">
        <v>138</v>
      </c>
      <c r="B97" s="35"/>
      <c r="C97" s="36"/>
      <c r="D97" s="37"/>
      <c r="E97" s="37"/>
      <c r="F97" s="37"/>
      <c r="G97" s="37"/>
      <c r="H97" s="37"/>
      <c r="I97" s="37"/>
      <c r="J97" s="37"/>
      <c r="K97" s="38"/>
      <c r="L97" s="38"/>
      <c r="M97" s="37"/>
      <c r="N97" s="37"/>
      <c r="O97" s="37"/>
      <c r="P97" s="32"/>
      <c r="Q97" s="32"/>
      <c r="R97" s="32"/>
      <c r="S97" s="32"/>
      <c r="T97" s="38"/>
      <c r="U97" s="38"/>
      <c r="V97" s="32"/>
      <c r="W97" s="32"/>
      <c r="X97" s="32"/>
      <c r="Y97" s="32"/>
      <c r="Z97" s="32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89"/>
      <c r="AN97" s="89"/>
      <c r="AO97" s="1"/>
    </row>
    <row r="98" spans="1:41" s="20" customFormat="1" ht="16.5" customHeight="1">
      <c r="A98" t="s">
        <v>139</v>
      </c>
      <c r="B98" s="35"/>
      <c r="C98" s="36"/>
      <c r="D98" s="37"/>
      <c r="E98" s="37"/>
      <c r="F98" s="37"/>
      <c r="G98" s="37"/>
      <c r="H98" s="37"/>
      <c r="I98" s="37"/>
      <c r="J98" s="37"/>
      <c r="K98" s="38"/>
      <c r="L98" s="38"/>
      <c r="M98" s="37"/>
      <c r="N98" s="37"/>
      <c r="O98" s="37"/>
      <c r="P98" s="32"/>
      <c r="Q98" s="32"/>
      <c r="R98" s="32"/>
      <c r="S98" s="32"/>
      <c r="T98" s="38"/>
      <c r="U98" s="38"/>
      <c r="V98" s="32"/>
      <c r="W98" s="32"/>
      <c r="X98" s="32"/>
      <c r="Y98" s="32"/>
      <c r="Z98" s="32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89"/>
      <c r="AN98" s="89"/>
      <c r="AO98" s="1"/>
    </row>
    <row r="99" spans="1:41" s="20" customFormat="1" ht="16.5" customHeight="1">
      <c r="A99" t="s">
        <v>140</v>
      </c>
      <c r="B99" s="35"/>
      <c r="C99" s="36"/>
      <c r="D99" s="37"/>
      <c r="E99" s="37"/>
      <c r="F99" s="37"/>
      <c r="G99" s="37"/>
      <c r="H99" s="37"/>
      <c r="I99" s="37"/>
      <c r="J99" s="37"/>
      <c r="K99" s="38"/>
      <c r="L99" s="38"/>
      <c r="M99" s="37"/>
      <c r="N99" s="37"/>
      <c r="O99" s="37"/>
      <c r="P99" s="32"/>
      <c r="Q99" s="32"/>
      <c r="R99" s="32"/>
      <c r="S99" s="32"/>
      <c r="T99" s="38"/>
      <c r="U99" s="38"/>
      <c r="V99" s="32"/>
      <c r="W99" s="32"/>
      <c r="X99" s="32"/>
      <c r="Y99" s="32"/>
      <c r="Z99" s="32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89"/>
      <c r="AN99" s="89"/>
      <c r="AO99" s="1"/>
    </row>
    <row r="100" spans="1:41" s="20" customFormat="1" ht="16.5" customHeight="1">
      <c r="A100" t="s">
        <v>141</v>
      </c>
      <c r="B100" s="35"/>
      <c r="C100" s="36"/>
      <c r="D100" s="37"/>
      <c r="E100" s="37"/>
      <c r="F100" s="37"/>
      <c r="G100" s="37"/>
      <c r="H100" s="37"/>
      <c r="I100" s="37"/>
      <c r="J100" s="37"/>
      <c r="K100" s="38"/>
      <c r="L100" s="38"/>
      <c r="M100" s="37"/>
      <c r="N100" s="37"/>
      <c r="O100" s="37"/>
      <c r="P100" s="32"/>
      <c r="Q100" s="32"/>
      <c r="R100" s="32"/>
      <c r="S100" s="32"/>
      <c r="T100" s="38"/>
      <c r="U100" s="38"/>
      <c r="V100" s="32"/>
      <c r="W100" s="32"/>
      <c r="X100" s="32"/>
      <c r="Y100" s="32"/>
      <c r="Z100" s="32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89"/>
      <c r="AN100" s="89"/>
      <c r="AO100" s="1"/>
    </row>
    <row r="101" spans="1:41" s="20" customFormat="1" ht="16.5" customHeight="1">
      <c r="A101" t="s">
        <v>81</v>
      </c>
      <c r="B101" s="35"/>
      <c r="C101" s="36"/>
      <c r="D101" s="37"/>
      <c r="E101" s="37"/>
      <c r="F101" s="37"/>
      <c r="G101" s="37"/>
      <c r="H101" s="37"/>
      <c r="I101" s="37"/>
      <c r="J101" s="37"/>
      <c r="K101" s="38"/>
      <c r="L101" s="38"/>
      <c r="M101" s="37"/>
      <c r="N101" s="37"/>
      <c r="O101" s="37"/>
      <c r="P101" s="32"/>
      <c r="Q101" s="32"/>
      <c r="R101" s="32"/>
      <c r="S101" s="32"/>
      <c r="T101" s="38"/>
      <c r="U101" s="38"/>
      <c r="V101" s="32"/>
      <c r="W101" s="32"/>
      <c r="X101" s="32"/>
      <c r="Y101" s="32"/>
      <c r="Z101" s="32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89"/>
      <c r="AN101" s="89"/>
      <c r="AO101" s="1"/>
    </row>
    <row r="102" spans="1:41" s="20" customFormat="1" ht="16.5" customHeight="1">
      <c r="A102" t="s">
        <v>27</v>
      </c>
      <c r="B102" s="35"/>
      <c r="C102" s="36"/>
      <c r="D102" s="37"/>
      <c r="E102" s="37"/>
      <c r="F102" s="37"/>
      <c r="G102" s="37"/>
      <c r="H102" s="37"/>
      <c r="I102" s="37"/>
      <c r="J102" s="37"/>
      <c r="K102" s="38"/>
      <c r="L102" s="38"/>
      <c r="M102" s="37"/>
      <c r="N102" s="37"/>
      <c r="O102" s="37"/>
      <c r="P102" s="32"/>
      <c r="Q102" s="32"/>
      <c r="R102" s="32"/>
      <c r="S102" s="32"/>
      <c r="T102" s="38"/>
      <c r="U102" s="38"/>
      <c r="V102" s="32"/>
      <c r="W102" s="32"/>
      <c r="X102" s="32"/>
      <c r="Y102" s="32"/>
      <c r="Z102" s="32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89"/>
      <c r="AN102" s="89"/>
      <c r="AO102" s="1"/>
    </row>
    <row r="103" spans="1:41" s="20" customFormat="1" ht="16.5" customHeight="1">
      <c r="A103" t="s">
        <v>82</v>
      </c>
      <c r="B103" s="35"/>
      <c r="C103" s="36"/>
      <c r="D103" s="37"/>
      <c r="E103" s="37"/>
      <c r="F103" s="37"/>
      <c r="G103" s="37"/>
      <c r="H103" s="37"/>
      <c r="I103" s="37"/>
      <c r="J103" s="37"/>
      <c r="K103" s="38"/>
      <c r="L103" s="38"/>
      <c r="M103" s="37"/>
      <c r="N103" s="37"/>
      <c r="O103" s="37"/>
      <c r="P103" s="32"/>
      <c r="Q103" s="32"/>
      <c r="R103" s="32"/>
      <c r="S103" s="32"/>
      <c r="T103" s="38"/>
      <c r="U103" s="38"/>
      <c r="V103" s="32"/>
      <c r="W103" s="32"/>
      <c r="X103" s="32"/>
      <c r="Y103" s="32"/>
      <c r="Z103" s="32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89"/>
      <c r="AN103" s="89"/>
      <c r="AO103" s="1"/>
    </row>
    <row r="104" spans="1:41" s="20" customFormat="1" ht="16.5" customHeight="1">
      <c r="A104" t="s">
        <v>142</v>
      </c>
      <c r="B104" s="35"/>
      <c r="C104" s="36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37"/>
      <c r="O104" s="37"/>
      <c r="P104" s="32"/>
      <c r="Q104" s="32"/>
      <c r="R104" s="32"/>
      <c r="S104" s="32"/>
      <c r="T104" s="38"/>
      <c r="U104" s="38"/>
      <c r="V104" s="32"/>
      <c r="W104" s="32"/>
      <c r="X104" s="32"/>
      <c r="Y104" s="32"/>
      <c r="Z104" s="32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89"/>
      <c r="AN104" s="89"/>
      <c r="AO104" s="1"/>
    </row>
    <row r="105" spans="1:41" s="20" customFormat="1" ht="16.5" customHeight="1">
      <c r="A105" t="s">
        <v>143</v>
      </c>
      <c r="B105" s="35"/>
      <c r="C105" s="36"/>
      <c r="D105" s="37"/>
      <c r="E105" s="37"/>
      <c r="F105" s="37"/>
      <c r="G105" s="37"/>
      <c r="H105" s="37"/>
      <c r="I105" s="37"/>
      <c r="J105" s="37"/>
      <c r="K105" s="38"/>
      <c r="L105" s="38"/>
      <c r="M105" s="37"/>
      <c r="N105" s="37"/>
      <c r="O105" s="37"/>
      <c r="P105" s="32"/>
      <c r="Q105" s="32"/>
      <c r="R105" s="32"/>
      <c r="S105" s="32"/>
      <c r="T105" s="38"/>
      <c r="U105" s="38"/>
      <c r="V105" s="32"/>
      <c r="W105" s="32"/>
      <c r="X105" s="32"/>
      <c r="Y105" s="32"/>
      <c r="Z105" s="32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89"/>
      <c r="AN105" s="89"/>
      <c r="AO105" s="1"/>
    </row>
    <row r="106" spans="1:41" s="20" customFormat="1" ht="16.5" customHeight="1">
      <c r="A106" t="s">
        <v>144</v>
      </c>
      <c r="B106" s="35"/>
      <c r="C106" s="36"/>
      <c r="D106" s="37"/>
      <c r="E106" s="37"/>
      <c r="F106" s="37"/>
      <c r="G106" s="37"/>
      <c r="H106" s="37"/>
      <c r="I106" s="37"/>
      <c r="J106" s="37"/>
      <c r="K106" s="38"/>
      <c r="L106" s="38"/>
      <c r="M106" s="37"/>
      <c r="N106" s="37"/>
      <c r="O106" s="37"/>
      <c r="P106" s="32"/>
      <c r="Q106" s="32"/>
      <c r="R106" s="32"/>
      <c r="S106" s="32"/>
      <c r="T106" s="38"/>
      <c r="U106" s="38"/>
      <c r="V106" s="32"/>
      <c r="W106" s="32"/>
      <c r="X106" s="32"/>
      <c r="Y106" s="32"/>
      <c r="Z106" s="32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89"/>
      <c r="AN106" s="89"/>
      <c r="AO106" s="1"/>
    </row>
    <row r="107" spans="1:41" s="20" customFormat="1" ht="16.5" customHeight="1">
      <c r="A107" t="s">
        <v>145</v>
      </c>
      <c r="B107" s="35"/>
      <c r="C107" s="36"/>
      <c r="D107" s="37"/>
      <c r="E107" s="37"/>
      <c r="F107" s="37"/>
      <c r="G107" s="37"/>
      <c r="H107" s="37"/>
      <c r="I107" s="37"/>
      <c r="J107" s="37"/>
      <c r="K107" s="38"/>
      <c r="L107" s="38"/>
      <c r="M107" s="37"/>
      <c r="N107" s="37"/>
      <c r="O107" s="37"/>
      <c r="P107" s="32"/>
      <c r="Q107" s="32"/>
      <c r="R107" s="32"/>
      <c r="S107" s="32"/>
      <c r="T107" s="38"/>
      <c r="U107" s="38"/>
      <c r="V107" s="32"/>
      <c r="W107" s="32"/>
      <c r="X107" s="32"/>
      <c r="Y107" s="32"/>
      <c r="Z107" s="32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89"/>
      <c r="AN107" s="89"/>
      <c r="AO107" s="1"/>
    </row>
    <row r="108" spans="1:41" s="20" customFormat="1" ht="16.5" customHeight="1">
      <c r="A108" t="s">
        <v>146</v>
      </c>
      <c r="B108" s="35"/>
      <c r="C108" s="36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37"/>
      <c r="O108" s="37"/>
      <c r="P108" s="32"/>
      <c r="Q108" s="32"/>
      <c r="R108" s="32"/>
      <c r="S108" s="32"/>
      <c r="T108" s="38"/>
      <c r="U108" s="38"/>
      <c r="V108" s="32"/>
      <c r="W108" s="32"/>
      <c r="X108" s="32"/>
      <c r="Y108" s="32"/>
      <c r="Z108" s="32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89"/>
      <c r="AN108" s="89"/>
      <c r="AO108" s="1"/>
    </row>
    <row r="109" spans="1:41" s="20" customFormat="1" ht="16.5" customHeight="1">
      <c r="A109" t="s">
        <v>147</v>
      </c>
      <c r="B109" s="35"/>
      <c r="C109" s="36"/>
      <c r="D109" s="37"/>
      <c r="E109" s="37"/>
      <c r="F109" s="37"/>
      <c r="G109" s="37"/>
      <c r="H109" s="37"/>
      <c r="I109" s="37"/>
      <c r="J109" s="37"/>
      <c r="K109" s="38"/>
      <c r="L109" s="38"/>
      <c r="M109" s="37"/>
      <c r="N109" s="37"/>
      <c r="O109" s="37"/>
      <c r="P109" s="32"/>
      <c r="Q109" s="32"/>
      <c r="R109" s="32"/>
      <c r="S109" s="32"/>
      <c r="T109" s="38"/>
      <c r="U109" s="38"/>
      <c r="V109" s="32"/>
      <c r="W109" s="32"/>
      <c r="X109" s="32"/>
      <c r="Y109" s="32"/>
      <c r="Z109" s="32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89"/>
      <c r="AN109" s="89"/>
      <c r="AO109" s="1"/>
    </row>
    <row r="110" spans="1:41" s="20" customFormat="1" ht="16.5" customHeight="1">
      <c r="A110" t="s">
        <v>148</v>
      </c>
      <c r="B110" s="35"/>
      <c r="C110" s="36"/>
      <c r="D110" s="37"/>
      <c r="E110" s="37"/>
      <c r="F110" s="37"/>
      <c r="G110" s="37"/>
      <c r="H110" s="37"/>
      <c r="I110" s="37"/>
      <c r="J110" s="37"/>
      <c r="K110" s="38"/>
      <c r="L110" s="38"/>
      <c r="M110" s="37"/>
      <c r="N110" s="37"/>
      <c r="O110" s="37"/>
      <c r="P110" s="32"/>
      <c r="Q110" s="32"/>
      <c r="R110" s="32"/>
      <c r="S110" s="32"/>
      <c r="T110" s="38"/>
      <c r="U110" s="38"/>
      <c r="V110" s="32"/>
      <c r="W110" s="32"/>
      <c r="X110" s="32"/>
      <c r="Y110" s="32"/>
      <c r="Z110" s="32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89"/>
      <c r="AN110" s="89"/>
      <c r="AO110" s="1"/>
    </row>
    <row r="111" spans="1:41" s="20" customFormat="1" ht="16.5" customHeight="1">
      <c r="A111" t="s">
        <v>149</v>
      </c>
      <c r="B111" s="35"/>
      <c r="C111" s="36"/>
      <c r="D111" s="37"/>
      <c r="E111" s="37"/>
      <c r="F111" s="37"/>
      <c r="G111" s="37"/>
      <c r="H111" s="37"/>
      <c r="I111" s="37"/>
      <c r="J111" s="37"/>
      <c r="K111" s="38"/>
      <c r="L111" s="38"/>
      <c r="M111" s="37"/>
      <c r="N111" s="37"/>
      <c r="O111" s="37"/>
      <c r="P111" s="32"/>
      <c r="Q111" s="32"/>
      <c r="R111" s="32"/>
      <c r="S111" s="32"/>
      <c r="T111" s="38"/>
      <c r="U111" s="38"/>
      <c r="V111" s="32"/>
      <c r="W111" s="32"/>
      <c r="X111" s="32"/>
      <c r="Y111" s="32"/>
      <c r="Z111" s="32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89"/>
      <c r="AN111" s="89"/>
      <c r="AO111" s="1"/>
    </row>
    <row r="112" spans="1:41" s="20" customFormat="1" ht="16.5" customHeight="1">
      <c r="A112"/>
      <c r="B112" s="35"/>
      <c r="C112" s="36"/>
      <c r="D112" s="37"/>
      <c r="E112" s="37"/>
      <c r="F112" s="37"/>
      <c r="G112" s="37"/>
      <c r="H112" s="37"/>
      <c r="I112" s="37"/>
      <c r="J112" s="37"/>
      <c r="K112" s="38"/>
      <c r="L112" s="38"/>
      <c r="M112" s="37"/>
      <c r="N112" s="37"/>
      <c r="O112" s="37"/>
      <c r="P112" s="32"/>
      <c r="Q112" s="32"/>
      <c r="R112" s="32"/>
      <c r="S112" s="32"/>
      <c r="T112" s="38"/>
      <c r="U112" s="38"/>
      <c r="V112" s="32"/>
      <c r="W112" s="32"/>
      <c r="X112" s="32"/>
      <c r="Y112" s="32"/>
      <c r="Z112" s="32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89"/>
      <c r="AN112" s="89"/>
      <c r="AO112" s="1"/>
    </row>
    <row r="113" spans="1:41" s="20" customFormat="1" ht="16.5" customHeight="1">
      <c r="A113" s="35"/>
      <c r="B113" s="35"/>
      <c r="C113" s="36"/>
      <c r="D113" s="37"/>
      <c r="E113" s="37"/>
      <c r="F113" s="37"/>
      <c r="G113" s="37"/>
      <c r="H113" s="37"/>
      <c r="I113" s="37"/>
      <c r="J113" s="37"/>
      <c r="K113" s="38"/>
      <c r="L113" s="38"/>
      <c r="M113" s="37"/>
      <c r="N113" s="37"/>
      <c r="O113" s="37"/>
      <c r="P113" s="32"/>
      <c r="Q113" s="32"/>
      <c r="R113" s="32"/>
      <c r="S113" s="32"/>
      <c r="T113" s="38"/>
      <c r="U113" s="38"/>
      <c r="V113" s="32"/>
      <c r="W113" s="32"/>
      <c r="X113" s="32"/>
      <c r="Y113" s="32"/>
      <c r="Z113" s="32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89"/>
      <c r="AN113" s="89"/>
      <c r="AO113" s="1"/>
    </row>
    <row r="114" spans="1:41" s="20" customFormat="1" ht="16.5" customHeight="1">
      <c r="A114" s="35"/>
      <c r="B114" s="35"/>
      <c r="C114" s="36"/>
      <c r="D114" s="37"/>
      <c r="E114" s="37"/>
      <c r="F114" s="37"/>
      <c r="G114" s="37"/>
      <c r="H114" s="37"/>
      <c r="I114" s="37"/>
      <c r="J114" s="37"/>
      <c r="K114" s="38"/>
      <c r="L114" s="38"/>
      <c r="M114" s="37"/>
      <c r="N114" s="37"/>
      <c r="O114" s="37"/>
      <c r="P114" s="32"/>
      <c r="Q114" s="32"/>
      <c r="R114" s="32"/>
      <c r="S114" s="32"/>
      <c r="T114" s="38"/>
      <c r="U114" s="38"/>
      <c r="V114" s="32"/>
      <c r="W114" s="32"/>
      <c r="X114" s="32"/>
      <c r="Y114" s="32"/>
      <c r="Z114" s="32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89"/>
      <c r="AN114" s="89"/>
      <c r="AO114" s="1"/>
    </row>
    <row r="115" spans="1:41" s="20" customFormat="1" ht="35.25" customHeight="1">
      <c r="A115" s="131" t="s">
        <v>48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3"/>
      <c r="V115" s="33"/>
      <c r="W115" s="33"/>
      <c r="X115" s="33"/>
      <c r="Y115" s="33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"/>
    </row>
    <row r="116" spans="1:41" s="44" customFormat="1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90"/>
      <c r="AN116" s="90"/>
      <c r="AO116" s="43"/>
    </row>
    <row r="117" spans="1:41" s="20" customFormat="1" ht="16.5" customHeight="1">
      <c r="A117" s="35"/>
      <c r="B117" s="35"/>
      <c r="C117" s="35"/>
      <c r="D117" s="35"/>
      <c r="E117" s="35"/>
      <c r="F117" s="35"/>
      <c r="G117" s="33"/>
      <c r="H117" s="33"/>
      <c r="I117" s="33"/>
      <c r="J117" s="33"/>
      <c r="K117" s="32"/>
      <c r="L117" s="32"/>
      <c r="M117" s="37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89"/>
      <c r="AN117" s="89"/>
      <c r="AO117" s="1"/>
    </row>
    <row r="118" spans="1:41" s="20" customFormat="1" ht="18.75" customHeight="1">
      <c r="A118" s="35"/>
      <c r="B118" s="35"/>
      <c r="C118" s="35"/>
      <c r="D118" s="35"/>
      <c r="E118" s="35"/>
      <c r="F118" s="35"/>
      <c r="G118" s="33"/>
      <c r="H118" s="33"/>
      <c r="I118" s="33"/>
      <c r="J118" s="33"/>
      <c r="K118" s="37"/>
      <c r="L118" s="37"/>
      <c r="M118" s="37"/>
      <c r="N118" s="37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89"/>
      <c r="AN118" s="89"/>
      <c r="AO118" s="1"/>
    </row>
    <row r="119" spans="1:41" s="20" customFormat="1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3"/>
      <c r="AH119" s="33"/>
      <c r="AI119" s="33"/>
      <c r="AJ119" s="33"/>
      <c r="AK119" s="33"/>
      <c r="AL119" s="33"/>
      <c r="AM119" s="89"/>
      <c r="AN119" s="89"/>
      <c r="AO119" s="1"/>
    </row>
    <row r="120" spans="1:41" s="20" customFormat="1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3"/>
      <c r="AG120" s="33"/>
      <c r="AH120" s="33"/>
      <c r="AI120" s="33"/>
      <c r="AJ120" s="33"/>
      <c r="AK120" s="33"/>
      <c r="AL120" s="33"/>
      <c r="AM120" s="89"/>
      <c r="AN120" s="89"/>
      <c r="AO120" s="1"/>
    </row>
    <row r="121" spans="1:41" s="20" customFormat="1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3"/>
      <c r="AG121" s="33"/>
      <c r="AH121" s="33"/>
      <c r="AI121" s="33"/>
      <c r="AJ121" s="33"/>
      <c r="AK121" s="33"/>
      <c r="AL121" s="33"/>
      <c r="AM121" s="89"/>
      <c r="AN121" s="89"/>
      <c r="AO121" s="1"/>
    </row>
    <row r="122" spans="1:41" s="20" customFormat="1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3"/>
      <c r="AG122" s="33"/>
      <c r="AH122" s="33"/>
      <c r="AI122" s="33"/>
      <c r="AJ122" s="33"/>
      <c r="AK122" s="33"/>
      <c r="AL122" s="33"/>
      <c r="AM122" s="89"/>
      <c r="AN122" s="89"/>
      <c r="AO122" s="1"/>
    </row>
    <row r="123" spans="1:41" s="20" customFormat="1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3"/>
      <c r="AG123" s="33"/>
      <c r="AH123" s="33"/>
      <c r="AI123" s="33"/>
      <c r="AJ123" s="33"/>
      <c r="AK123" s="33"/>
      <c r="AL123" s="33"/>
      <c r="AM123" s="89"/>
      <c r="AN123" s="89"/>
      <c r="AO123" s="1"/>
    </row>
    <row r="124" spans="1:41" s="20" customFormat="1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3"/>
      <c r="AG124" s="33"/>
      <c r="AH124" s="33"/>
      <c r="AI124" s="33"/>
      <c r="AJ124" s="33"/>
      <c r="AK124" s="33"/>
      <c r="AL124" s="33"/>
      <c r="AM124" s="89"/>
      <c r="AN124" s="89"/>
      <c r="AO124" s="1"/>
    </row>
    <row r="125" spans="1:41" s="20" customFormat="1" ht="16.5" customHeight="1">
      <c r="A125" s="37"/>
      <c r="B125" s="39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3"/>
      <c r="AG125" s="33"/>
      <c r="AH125" s="33"/>
      <c r="AI125" s="33"/>
      <c r="AJ125" s="33"/>
      <c r="AK125" s="33"/>
      <c r="AL125" s="33"/>
      <c r="AM125" s="89"/>
      <c r="AN125" s="89"/>
      <c r="AO125" s="1"/>
    </row>
    <row r="126" spans="1:41" s="20" customFormat="1" ht="16.5" customHeight="1">
      <c r="A126" s="37"/>
      <c r="B126" s="39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87"/>
      <c r="AN126" s="89"/>
      <c r="AO126" s="1"/>
    </row>
    <row r="127" spans="1:41" s="20" customFormat="1" ht="16.5" customHeight="1">
      <c r="A127" s="37"/>
      <c r="B127" s="39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87"/>
      <c r="AN127" s="89"/>
      <c r="AO127" s="1"/>
    </row>
    <row r="128" spans="1:41" s="20" customFormat="1" ht="16.5" customHeight="1">
      <c r="A128" s="37"/>
      <c r="B128" s="39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87"/>
      <c r="AN128" s="89"/>
      <c r="AO128" s="1"/>
    </row>
    <row r="129" spans="1:41" s="20" customFormat="1" ht="16.5" customHeight="1">
      <c r="A129" s="37"/>
      <c r="B129" s="39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87"/>
      <c r="AN129" s="89"/>
      <c r="AO129" s="1"/>
    </row>
    <row r="130" spans="1:41" s="20" customFormat="1" ht="16.5" customHeight="1">
      <c r="A130" s="37"/>
      <c r="B130" s="39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87"/>
      <c r="AN130" s="89"/>
      <c r="AO130" s="1"/>
    </row>
    <row r="131" spans="1:41" s="20" customFormat="1" ht="16.5" customHeight="1">
      <c r="A131" s="37"/>
      <c r="B131" s="39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87"/>
      <c r="AN131" s="89"/>
      <c r="AO131" s="1"/>
    </row>
    <row r="132" spans="1:41" s="20" customFormat="1" ht="16.5" customHeight="1">
      <c r="A132" s="37"/>
      <c r="B132" s="39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87"/>
      <c r="AN132" s="89"/>
      <c r="AO132" s="1"/>
    </row>
    <row r="133" spans="1:41" s="20" customFormat="1" ht="16.5" customHeight="1">
      <c r="A133" s="37"/>
      <c r="B133" s="39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87"/>
      <c r="AN133" s="89"/>
      <c r="AO133" s="1"/>
    </row>
    <row r="134" spans="1:41" s="20" customFormat="1" ht="16.5" customHeight="1">
      <c r="A134" s="37"/>
      <c r="B134" s="39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87"/>
      <c r="AN134" s="89"/>
      <c r="AO134" s="1"/>
    </row>
    <row r="135" spans="1:41" s="20" customFormat="1" ht="16.5" customHeight="1">
      <c r="A135" s="37"/>
      <c r="B135" s="39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87"/>
      <c r="AN135" s="89"/>
      <c r="AO135" s="1"/>
    </row>
    <row r="136" spans="1:41" s="20" customFormat="1" ht="16.5" customHeight="1">
      <c r="A136" s="37"/>
      <c r="B136" s="39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87"/>
      <c r="AN136" s="89"/>
      <c r="AO136" s="1"/>
    </row>
    <row r="137" spans="1:41" s="20" customFormat="1" ht="18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6"/>
      <c r="W137" s="46"/>
      <c r="X137" s="46"/>
      <c r="Y137" s="46"/>
      <c r="Z137" s="46"/>
      <c r="AA137" s="46"/>
      <c r="AB137" s="46"/>
      <c r="AC137" s="47"/>
      <c r="AD137" s="47"/>
      <c r="AE137" s="47"/>
      <c r="AF137" s="47"/>
      <c r="AG137" s="47"/>
      <c r="AH137" s="47"/>
      <c r="AI137" s="47"/>
      <c r="AJ137" s="47"/>
      <c r="AK137" s="48"/>
      <c r="AL137" s="48"/>
      <c r="AM137" s="49"/>
      <c r="AN137" s="49"/>
      <c r="AO137" s="1"/>
    </row>
    <row r="138" spans="1:41" s="20" customFormat="1" ht="21">
      <c r="A138" s="159"/>
      <c r="B138" s="159"/>
      <c r="C138" s="159"/>
      <c r="D138" s="159"/>
      <c r="E138" s="159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87"/>
      <c r="AN138" s="89"/>
      <c r="AO138" s="1"/>
    </row>
    <row r="139" spans="1:41" s="20" customFormat="1" ht="18" customHeight="1">
      <c r="A139" s="37"/>
      <c r="B139" s="33"/>
      <c r="C139" s="33"/>
      <c r="D139" s="33"/>
      <c r="E139" s="33"/>
      <c r="F139" s="33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158" t="s">
        <v>6</v>
      </c>
      <c r="W139" s="158"/>
      <c r="X139" s="158"/>
      <c r="Y139" s="158"/>
      <c r="Z139" s="158"/>
      <c r="AA139" s="158"/>
      <c r="AB139" s="16"/>
      <c r="AC139" s="158" t="s">
        <v>7</v>
      </c>
      <c r="AD139" s="158"/>
      <c r="AE139" s="158"/>
      <c r="AF139" s="158"/>
      <c r="AG139" s="158"/>
      <c r="AH139" s="158"/>
      <c r="AI139" s="139" t="s">
        <v>91</v>
      </c>
      <c r="AJ139" s="141"/>
      <c r="AK139" s="152" t="s">
        <v>8</v>
      </c>
      <c r="AL139" s="152"/>
      <c r="AM139" s="152"/>
      <c r="AN139" s="152"/>
      <c r="AO139" s="1"/>
    </row>
    <row r="140" spans="1:41" s="20" customFormat="1" ht="30.75" customHeight="1">
      <c r="A140" s="37"/>
      <c r="B140" s="40"/>
      <c r="C140" s="40"/>
      <c r="D140" s="40"/>
      <c r="E140" s="40"/>
      <c r="F140" s="40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158"/>
      <c r="W140" s="158"/>
      <c r="X140" s="158"/>
      <c r="Y140" s="158"/>
      <c r="Z140" s="158"/>
      <c r="AA140" s="158"/>
      <c r="AB140" s="16"/>
      <c r="AC140" s="158"/>
      <c r="AD140" s="158"/>
      <c r="AE140" s="158"/>
      <c r="AF140" s="158"/>
      <c r="AG140" s="158"/>
      <c r="AH140" s="158"/>
      <c r="AI140" s="142"/>
      <c r="AJ140" s="144"/>
      <c r="AK140" s="152"/>
      <c r="AL140" s="152"/>
      <c r="AM140" s="152"/>
      <c r="AN140" s="152"/>
      <c r="AO140" s="1"/>
    </row>
    <row r="141" spans="1:41" s="20" customFormat="1" ht="45" customHeight="1">
      <c r="A141" s="50"/>
      <c r="B141" s="131" t="s">
        <v>49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3"/>
      <c r="V141" s="17">
        <v>1</v>
      </c>
      <c r="W141" s="17">
        <v>2</v>
      </c>
      <c r="X141" s="17">
        <v>3</v>
      </c>
      <c r="Y141" s="17">
        <v>4</v>
      </c>
      <c r="Z141" s="17">
        <v>5</v>
      </c>
      <c r="AA141" s="17" t="s">
        <v>10</v>
      </c>
      <c r="AB141" s="18" t="s">
        <v>11</v>
      </c>
      <c r="AC141" s="17">
        <v>1</v>
      </c>
      <c r="AD141" s="17">
        <v>2</v>
      </c>
      <c r="AE141" s="17">
        <v>3</v>
      </c>
      <c r="AF141" s="17">
        <v>4</v>
      </c>
      <c r="AG141" s="17">
        <v>5</v>
      </c>
      <c r="AH141" s="17" t="s">
        <v>10</v>
      </c>
      <c r="AI141" s="77" t="s">
        <v>92</v>
      </c>
      <c r="AJ141" s="77" t="s">
        <v>93</v>
      </c>
      <c r="AK141" s="19" t="s">
        <v>12</v>
      </c>
      <c r="AL141" s="19" t="s">
        <v>13</v>
      </c>
      <c r="AM141" s="86" t="s">
        <v>14</v>
      </c>
      <c r="AN141" s="86" t="s">
        <v>15</v>
      </c>
      <c r="AO141" s="1"/>
    </row>
    <row r="142" spans="1:41" s="26" customFormat="1" ht="18.75" customHeight="1">
      <c r="A142" s="51" t="s">
        <v>28</v>
      </c>
      <c r="B142" s="153" t="s">
        <v>116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5"/>
      <c r="V142" s="52">
        <f>AP44</f>
        <v>0</v>
      </c>
      <c r="W142" s="52">
        <f t="shared" ref="W142:AB142" si="41">AQ44</f>
        <v>4</v>
      </c>
      <c r="X142" s="52">
        <f t="shared" si="41"/>
        <v>4</v>
      </c>
      <c r="Y142" s="52">
        <f t="shared" si="41"/>
        <v>4</v>
      </c>
      <c r="Z142" s="52">
        <f t="shared" si="41"/>
        <v>5</v>
      </c>
      <c r="AA142" s="52">
        <f t="shared" si="41"/>
        <v>0</v>
      </c>
      <c r="AB142" s="52">
        <f t="shared" si="41"/>
        <v>17</v>
      </c>
      <c r="AC142" s="22">
        <f>V142/$AB142</f>
        <v>0</v>
      </c>
      <c r="AD142" s="22">
        <f t="shared" ref="AD142:AH146" si="42">W142/$AB142</f>
        <v>0.23529411764705882</v>
      </c>
      <c r="AE142" s="22">
        <f t="shared" si="42"/>
        <v>0.23529411764705882</v>
      </c>
      <c r="AF142" s="22">
        <f t="shared" si="42"/>
        <v>0.23529411764705882</v>
      </c>
      <c r="AG142" s="22">
        <f t="shared" si="42"/>
        <v>0.29411764705882354</v>
      </c>
      <c r="AH142" s="22">
        <f t="shared" si="42"/>
        <v>0</v>
      </c>
      <c r="AI142" s="22">
        <f t="shared" ref="AI142" si="43">(V142+W142)/(V142+W142+X142+Y142+Z142)</f>
        <v>0.23529411764705882</v>
      </c>
      <c r="AJ142" s="22">
        <f t="shared" ref="AJ142" si="44">(X142+Y142+Z142)/(V142+W142+X142+Y142+Z142)</f>
        <v>0.76470588235294112</v>
      </c>
      <c r="AK142" s="53">
        <f>BC44</f>
        <v>3.59</v>
      </c>
      <c r="AL142" s="53">
        <f t="shared" ref="AL142:AN142" si="45">BD44</f>
        <v>1.18</v>
      </c>
      <c r="AM142" s="54">
        <f t="shared" si="45"/>
        <v>4</v>
      </c>
      <c r="AN142" s="54">
        <f t="shared" si="45"/>
        <v>5</v>
      </c>
      <c r="AO142" s="25"/>
    </row>
    <row r="143" spans="1:41" s="26" customFormat="1" ht="18.75" customHeight="1">
      <c r="A143" s="51" t="s">
        <v>29</v>
      </c>
      <c r="B143" s="153" t="s">
        <v>117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5"/>
      <c r="V143" s="52">
        <f t="shared" ref="V143:V146" si="46">AP45</f>
        <v>0</v>
      </c>
      <c r="W143" s="52">
        <f t="shared" ref="W143:W146" si="47">AQ45</f>
        <v>3</v>
      </c>
      <c r="X143" s="52">
        <f t="shared" ref="X143:X146" si="48">AR45</f>
        <v>3</v>
      </c>
      <c r="Y143" s="52">
        <f t="shared" ref="Y143:Y146" si="49">AS45</f>
        <v>4</v>
      </c>
      <c r="Z143" s="52">
        <f t="shared" ref="Z143:Z146" si="50">AT45</f>
        <v>6</v>
      </c>
      <c r="AA143" s="52">
        <f t="shared" ref="AA143:AA146" si="51">AU45</f>
        <v>1</v>
      </c>
      <c r="AB143" s="52">
        <f t="shared" ref="AB143:AB146" si="52">AV45</f>
        <v>17</v>
      </c>
      <c r="AC143" s="22">
        <f t="shared" ref="AC143:AC146" si="53">V143/$AB143</f>
        <v>0</v>
      </c>
      <c r="AD143" s="22">
        <f t="shared" si="42"/>
        <v>0.17647058823529413</v>
      </c>
      <c r="AE143" s="22">
        <f t="shared" si="42"/>
        <v>0.17647058823529413</v>
      </c>
      <c r="AF143" s="22">
        <f t="shared" si="42"/>
        <v>0.23529411764705882</v>
      </c>
      <c r="AG143" s="22">
        <f t="shared" si="42"/>
        <v>0.35294117647058826</v>
      </c>
      <c r="AH143" s="22">
        <f t="shared" si="42"/>
        <v>5.8823529411764705E-2</v>
      </c>
      <c r="AI143" s="22">
        <f t="shared" ref="AI143:AI146" si="54">(V143+W143)/(V143+W143+X143+Y143+Z143)</f>
        <v>0.1875</v>
      </c>
      <c r="AJ143" s="22">
        <f t="shared" ref="AJ143:AJ146" si="55">(X143+Y143+Z143)/(V143+W143+X143+Y143+Z143)</f>
        <v>0.8125</v>
      </c>
      <c r="AK143" s="53">
        <f t="shared" ref="AK143:AK146" si="56">BC45</f>
        <v>3.81</v>
      </c>
      <c r="AL143" s="53">
        <f t="shared" ref="AL143:AL146" si="57">BD45</f>
        <v>1.17</v>
      </c>
      <c r="AM143" s="54">
        <f t="shared" ref="AM143:AM146" si="58">BE45</f>
        <v>4</v>
      </c>
      <c r="AN143" s="54">
        <f t="shared" ref="AN143:AN146" si="59">BF45</f>
        <v>5</v>
      </c>
      <c r="AO143" s="25"/>
    </row>
    <row r="144" spans="1:41" s="26" customFormat="1" ht="18.75" customHeight="1">
      <c r="A144" s="51" t="s">
        <v>30</v>
      </c>
      <c r="B144" s="153" t="s">
        <v>50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5"/>
      <c r="V144" s="52">
        <f t="shared" si="46"/>
        <v>0</v>
      </c>
      <c r="W144" s="52">
        <f t="shared" si="47"/>
        <v>1</v>
      </c>
      <c r="X144" s="52">
        <f t="shared" si="48"/>
        <v>4</v>
      </c>
      <c r="Y144" s="52">
        <f t="shared" si="49"/>
        <v>5</v>
      </c>
      <c r="Z144" s="52">
        <f t="shared" si="50"/>
        <v>6</v>
      </c>
      <c r="AA144" s="52">
        <f t="shared" si="51"/>
        <v>1</v>
      </c>
      <c r="AB144" s="52">
        <f t="shared" si="52"/>
        <v>17</v>
      </c>
      <c r="AC144" s="22">
        <f t="shared" si="53"/>
        <v>0</v>
      </c>
      <c r="AD144" s="22">
        <f t="shared" si="42"/>
        <v>5.8823529411764705E-2</v>
      </c>
      <c r="AE144" s="22">
        <f t="shared" si="42"/>
        <v>0.23529411764705882</v>
      </c>
      <c r="AF144" s="22">
        <f t="shared" si="42"/>
        <v>0.29411764705882354</v>
      </c>
      <c r="AG144" s="22">
        <f t="shared" si="42"/>
        <v>0.35294117647058826</v>
      </c>
      <c r="AH144" s="22">
        <f t="shared" si="42"/>
        <v>5.8823529411764705E-2</v>
      </c>
      <c r="AI144" s="22">
        <f t="shared" si="54"/>
        <v>6.25E-2</v>
      </c>
      <c r="AJ144" s="22">
        <f t="shared" si="55"/>
        <v>0.9375</v>
      </c>
      <c r="AK144" s="53">
        <f t="shared" si="56"/>
        <v>4</v>
      </c>
      <c r="AL144" s="53">
        <f t="shared" si="57"/>
        <v>0.97</v>
      </c>
      <c r="AM144" s="54">
        <f t="shared" si="58"/>
        <v>4</v>
      </c>
      <c r="AN144" s="54">
        <f t="shared" si="59"/>
        <v>5</v>
      </c>
      <c r="AO144" s="25"/>
    </row>
    <row r="145" spans="1:41" s="26" customFormat="1" ht="18.75" customHeight="1">
      <c r="A145" s="51" t="s">
        <v>32</v>
      </c>
      <c r="B145" s="153" t="s">
        <v>51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5"/>
      <c r="V145" s="52">
        <f t="shared" si="46"/>
        <v>0</v>
      </c>
      <c r="W145" s="52">
        <f t="shared" si="47"/>
        <v>1</v>
      </c>
      <c r="X145" s="52">
        <f t="shared" si="48"/>
        <v>6</v>
      </c>
      <c r="Y145" s="52">
        <f t="shared" si="49"/>
        <v>4</v>
      </c>
      <c r="Z145" s="52">
        <f t="shared" si="50"/>
        <v>5</v>
      </c>
      <c r="AA145" s="52">
        <f t="shared" si="51"/>
        <v>1</v>
      </c>
      <c r="AB145" s="52">
        <f t="shared" si="52"/>
        <v>17</v>
      </c>
      <c r="AC145" s="22">
        <f t="shared" si="53"/>
        <v>0</v>
      </c>
      <c r="AD145" s="22">
        <f t="shared" si="42"/>
        <v>5.8823529411764705E-2</v>
      </c>
      <c r="AE145" s="22">
        <f t="shared" si="42"/>
        <v>0.35294117647058826</v>
      </c>
      <c r="AF145" s="22">
        <f t="shared" si="42"/>
        <v>0.23529411764705882</v>
      </c>
      <c r="AG145" s="22">
        <f t="shared" si="42"/>
        <v>0.29411764705882354</v>
      </c>
      <c r="AH145" s="22">
        <f t="shared" si="42"/>
        <v>5.8823529411764705E-2</v>
      </c>
      <c r="AI145" s="22">
        <f t="shared" si="54"/>
        <v>6.25E-2</v>
      </c>
      <c r="AJ145" s="22">
        <f t="shared" si="55"/>
        <v>0.9375</v>
      </c>
      <c r="AK145" s="53">
        <f t="shared" si="56"/>
        <v>3.81</v>
      </c>
      <c r="AL145" s="53">
        <f t="shared" si="57"/>
        <v>0.98</v>
      </c>
      <c r="AM145" s="54">
        <f t="shared" si="58"/>
        <v>4</v>
      </c>
      <c r="AN145" s="54">
        <f t="shared" si="59"/>
        <v>3</v>
      </c>
      <c r="AO145" s="25"/>
    </row>
    <row r="146" spans="1:41" s="26" customFormat="1" ht="18.75" customHeight="1">
      <c r="A146" s="51" t="s">
        <v>33</v>
      </c>
      <c r="B146" s="153" t="s">
        <v>52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5"/>
      <c r="V146" s="52">
        <f t="shared" si="46"/>
        <v>0</v>
      </c>
      <c r="W146" s="52">
        <f t="shared" si="47"/>
        <v>4</v>
      </c>
      <c r="X146" s="52">
        <f t="shared" si="48"/>
        <v>4</v>
      </c>
      <c r="Y146" s="52">
        <f t="shared" si="49"/>
        <v>6</v>
      </c>
      <c r="Z146" s="52">
        <f t="shared" si="50"/>
        <v>3</v>
      </c>
      <c r="AA146" s="52">
        <f t="shared" si="51"/>
        <v>0</v>
      </c>
      <c r="AB146" s="52">
        <f t="shared" si="52"/>
        <v>17</v>
      </c>
      <c r="AC146" s="22">
        <f t="shared" si="53"/>
        <v>0</v>
      </c>
      <c r="AD146" s="22">
        <f t="shared" si="42"/>
        <v>0.23529411764705882</v>
      </c>
      <c r="AE146" s="22">
        <f t="shared" si="42"/>
        <v>0.23529411764705882</v>
      </c>
      <c r="AF146" s="22">
        <f t="shared" si="42"/>
        <v>0.35294117647058826</v>
      </c>
      <c r="AG146" s="22">
        <f t="shared" si="42"/>
        <v>0.17647058823529413</v>
      </c>
      <c r="AH146" s="22">
        <f t="shared" si="42"/>
        <v>0</v>
      </c>
      <c r="AI146" s="22">
        <f t="shared" si="54"/>
        <v>0.23529411764705882</v>
      </c>
      <c r="AJ146" s="22">
        <f t="shared" si="55"/>
        <v>0.76470588235294112</v>
      </c>
      <c r="AK146" s="53">
        <f t="shared" si="56"/>
        <v>3.47</v>
      </c>
      <c r="AL146" s="53">
        <f t="shared" si="57"/>
        <v>1.07</v>
      </c>
      <c r="AM146" s="54">
        <f t="shared" si="58"/>
        <v>4</v>
      </c>
      <c r="AN146" s="54">
        <f t="shared" si="59"/>
        <v>4</v>
      </c>
      <c r="AO146" s="25"/>
    </row>
    <row r="147" spans="1:41" s="26" customFormat="1" ht="18.75" customHeight="1">
      <c r="A147" s="32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56"/>
      <c r="X147" s="56"/>
      <c r="Y147" s="56"/>
      <c r="Z147" s="56"/>
      <c r="AA147" s="56"/>
      <c r="AB147" s="56"/>
      <c r="AC147" s="57"/>
      <c r="AD147" s="57"/>
      <c r="AE147" s="57"/>
      <c r="AF147" s="57"/>
      <c r="AG147" s="57"/>
      <c r="AH147" s="57"/>
      <c r="AI147" s="57"/>
      <c r="AJ147" s="57"/>
      <c r="AK147" s="58"/>
      <c r="AL147" s="58"/>
      <c r="AM147" s="59"/>
      <c r="AN147" s="59"/>
      <c r="AO147" s="25"/>
    </row>
    <row r="148" spans="1:41" s="26" customFormat="1" ht="18.75" customHeight="1">
      <c r="A148" s="3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6"/>
      <c r="W148" s="56"/>
      <c r="X148" s="56"/>
      <c r="Y148" s="56"/>
      <c r="Z148" s="56"/>
      <c r="AA148" s="56"/>
      <c r="AB148" s="56"/>
      <c r="AC148" s="57"/>
      <c r="AD148" s="57"/>
      <c r="AE148" s="57"/>
      <c r="AF148" s="57"/>
      <c r="AG148" s="57"/>
      <c r="AH148" s="57"/>
      <c r="AI148" s="57"/>
      <c r="AJ148" s="57"/>
      <c r="AK148" s="58"/>
      <c r="AL148" s="58"/>
      <c r="AM148" s="59"/>
      <c r="AN148" s="59"/>
      <c r="AO148" s="25"/>
    </row>
    <row r="149" spans="1:41" s="26" customFormat="1" ht="18.75" customHeight="1">
      <c r="A149" s="37"/>
      <c r="B149" s="40"/>
      <c r="C149" s="40"/>
      <c r="D149" s="40"/>
      <c r="E149" s="40"/>
      <c r="F149" s="40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158"/>
      <c r="W149" s="158"/>
      <c r="X149" s="158"/>
      <c r="Y149" s="158"/>
      <c r="Z149" s="158"/>
      <c r="AA149" s="158"/>
      <c r="AB149" s="16"/>
      <c r="AC149" s="158"/>
      <c r="AD149" s="158"/>
      <c r="AE149" s="158"/>
      <c r="AF149" s="158"/>
      <c r="AG149" s="158"/>
      <c r="AH149" s="158"/>
      <c r="AI149" s="156" t="s">
        <v>91</v>
      </c>
      <c r="AJ149" s="157"/>
      <c r="AK149" s="152"/>
      <c r="AL149" s="152"/>
      <c r="AM149" s="152"/>
      <c r="AN149" s="152"/>
      <c r="AO149" s="25"/>
    </row>
    <row r="150" spans="1:41" s="26" customFormat="1" ht="36.75" customHeight="1">
      <c r="A150" s="50"/>
      <c r="B150" s="131" t="s">
        <v>53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3"/>
      <c r="V150" s="17">
        <v>1</v>
      </c>
      <c r="W150" s="17">
        <v>2</v>
      </c>
      <c r="X150" s="17">
        <v>3</v>
      </c>
      <c r="Y150" s="17">
        <v>4</v>
      </c>
      <c r="Z150" s="17">
        <v>5</v>
      </c>
      <c r="AA150" s="17" t="s">
        <v>10</v>
      </c>
      <c r="AB150" s="18" t="s">
        <v>11</v>
      </c>
      <c r="AC150" s="17">
        <v>1</v>
      </c>
      <c r="AD150" s="17">
        <v>2</v>
      </c>
      <c r="AE150" s="17">
        <v>3</v>
      </c>
      <c r="AF150" s="17">
        <v>4</v>
      </c>
      <c r="AG150" s="17">
        <v>5</v>
      </c>
      <c r="AH150" s="17" t="s">
        <v>10</v>
      </c>
      <c r="AI150" s="77" t="s">
        <v>92</v>
      </c>
      <c r="AJ150" s="77" t="s">
        <v>93</v>
      </c>
      <c r="AK150" s="19" t="s">
        <v>12</v>
      </c>
      <c r="AL150" s="19" t="s">
        <v>13</v>
      </c>
      <c r="AM150" s="86" t="s">
        <v>14</v>
      </c>
      <c r="AN150" s="86" t="s">
        <v>15</v>
      </c>
      <c r="AO150" s="25"/>
    </row>
    <row r="151" spans="1:41" ht="18.75" customHeight="1">
      <c r="A151" s="61" t="s">
        <v>56</v>
      </c>
      <c r="B151" s="169" t="s">
        <v>54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1"/>
      <c r="V151" s="27">
        <f>AP49</f>
        <v>11</v>
      </c>
      <c r="W151" s="27">
        <f t="shared" ref="W151:AB151" si="60">AQ49</f>
        <v>29</v>
      </c>
      <c r="X151" s="27">
        <f t="shared" si="60"/>
        <v>59</v>
      </c>
      <c r="Y151" s="27">
        <f t="shared" si="60"/>
        <v>95</v>
      </c>
      <c r="Z151" s="27">
        <f t="shared" si="60"/>
        <v>44</v>
      </c>
      <c r="AA151" s="27">
        <f t="shared" si="60"/>
        <v>0</v>
      </c>
      <c r="AB151" s="27">
        <f t="shared" si="60"/>
        <v>238</v>
      </c>
      <c r="AC151" s="28">
        <f>V151/$AB151</f>
        <v>4.6218487394957986E-2</v>
      </c>
      <c r="AD151" s="28">
        <f t="shared" ref="AD151:AH151" si="61">W151/$AB151</f>
        <v>0.12184873949579832</v>
      </c>
      <c r="AE151" s="28">
        <f t="shared" si="61"/>
        <v>0.24789915966386555</v>
      </c>
      <c r="AF151" s="28">
        <f t="shared" si="61"/>
        <v>0.39915966386554624</v>
      </c>
      <c r="AG151" s="28">
        <f t="shared" si="61"/>
        <v>0.18487394957983194</v>
      </c>
      <c r="AH151" s="28">
        <f t="shared" si="61"/>
        <v>0</v>
      </c>
      <c r="AI151" s="28">
        <f t="shared" ref="AI151" si="62">(V151+W151)/(V151+W151+X151+Y151+Z151)</f>
        <v>0.16806722689075632</v>
      </c>
      <c r="AJ151" s="28">
        <f t="shared" ref="AJ151" si="63">(X151+Y151+Z151)/(V151+W151+X151+Y151+Z151)</f>
        <v>0.83193277310924374</v>
      </c>
      <c r="AK151" s="29">
        <f>BC49</f>
        <v>3.55</v>
      </c>
      <c r="AL151" s="29">
        <f t="shared" ref="AL151:AN151" si="64">BD49</f>
        <v>1.07</v>
      </c>
      <c r="AM151" s="30">
        <f t="shared" si="64"/>
        <v>4</v>
      </c>
      <c r="AN151" s="30">
        <f t="shared" si="64"/>
        <v>4</v>
      </c>
    </row>
    <row r="152" spans="1:41" ht="18.75">
      <c r="A152" s="32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6"/>
      <c r="W152" s="56"/>
      <c r="X152" s="56"/>
      <c r="Y152" s="56"/>
      <c r="Z152" s="56"/>
      <c r="AA152" s="56"/>
      <c r="AB152" s="56"/>
      <c r="AC152" s="57"/>
      <c r="AD152" s="57"/>
      <c r="AE152" s="57"/>
      <c r="AF152" s="57"/>
      <c r="AG152" s="57"/>
      <c r="AH152" s="57"/>
      <c r="AI152" s="57"/>
      <c r="AJ152" s="57"/>
      <c r="AK152" s="58"/>
      <c r="AL152" s="58"/>
      <c r="AM152" s="59"/>
      <c r="AN152" s="59"/>
    </row>
    <row r="153" spans="1:41" ht="15" customHeight="1">
      <c r="A153" s="32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56"/>
      <c r="X153" s="56"/>
      <c r="Y153" s="56"/>
      <c r="Z153" s="56"/>
      <c r="AA153" s="56"/>
      <c r="AB153" s="56"/>
      <c r="AC153" s="57"/>
      <c r="AD153" s="57"/>
      <c r="AE153" s="57"/>
      <c r="AF153" s="57"/>
      <c r="AG153" s="57"/>
      <c r="AH153" s="57"/>
      <c r="AI153" s="57"/>
      <c r="AJ153" s="57"/>
      <c r="AK153" s="58"/>
      <c r="AL153" s="58"/>
      <c r="AM153" s="59"/>
      <c r="AN153" s="59"/>
    </row>
    <row r="154" spans="1:41" ht="15" customHeight="1">
      <c r="A154" s="168" t="s">
        <v>55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68"/>
      <c r="S154" s="168" t="s">
        <v>150</v>
      </c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57"/>
      <c r="AI154" s="57"/>
      <c r="AJ154" s="57"/>
      <c r="AK154" s="58"/>
      <c r="AL154" s="58"/>
      <c r="AM154" s="59"/>
      <c r="AN154" s="59"/>
    </row>
    <row r="155" spans="1:41" s="72" customFormat="1" ht="1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68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57"/>
      <c r="AI155" s="57"/>
      <c r="AJ155" s="57"/>
      <c r="AK155" s="58"/>
      <c r="AL155" s="58"/>
      <c r="AM155" s="59"/>
      <c r="AN155" s="59"/>
      <c r="AO155" s="71"/>
    </row>
    <row r="156" spans="1:41" s="72" customFormat="1" ht="32.25" customHeight="1">
      <c r="A156" s="123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5"/>
      <c r="R156" s="68"/>
      <c r="S156" s="123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5"/>
      <c r="AH156" s="57"/>
      <c r="AI156" s="57"/>
      <c r="AJ156" s="57"/>
      <c r="AK156" s="58"/>
      <c r="AL156" s="58"/>
      <c r="AM156" s="59"/>
      <c r="AN156" s="59"/>
      <c r="AO156" s="71"/>
    </row>
    <row r="157" spans="1:41" s="72" customFormat="1" ht="39.75" customHeight="1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5"/>
      <c r="R157" s="68"/>
      <c r="S157" s="123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5"/>
      <c r="AH157" s="57"/>
      <c r="AI157" s="57"/>
      <c r="AJ157" s="57"/>
      <c r="AK157" s="58"/>
      <c r="AL157" s="58"/>
      <c r="AM157" s="59"/>
      <c r="AN157" s="59"/>
      <c r="AO157" s="71"/>
    </row>
    <row r="158" spans="1:41" s="72" customFormat="1" ht="69" customHeight="1">
      <c r="A158" s="1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5"/>
      <c r="R158" s="68"/>
      <c r="S158" s="123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5"/>
      <c r="AH158" s="57"/>
      <c r="AI158" s="57"/>
      <c r="AJ158" s="57"/>
      <c r="AK158" s="58"/>
      <c r="AL158" s="58"/>
      <c r="AM158" s="59"/>
      <c r="AN158" s="59"/>
      <c r="AO158" s="71"/>
    </row>
    <row r="159" spans="1:41" s="72" customFormat="1" ht="51.75" customHeight="1">
      <c r="A159" s="123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5"/>
      <c r="R159" s="68"/>
      <c r="S159" s="123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5"/>
      <c r="AH159" s="57"/>
      <c r="AI159" s="57"/>
      <c r="AJ159" s="57"/>
      <c r="AK159" s="58"/>
      <c r="AL159" s="58"/>
      <c r="AM159" s="59"/>
      <c r="AN159" s="59"/>
      <c r="AO159" s="71"/>
    </row>
    <row r="160" spans="1:41" s="72" customFormat="1" ht="15" customHeight="1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5"/>
      <c r="R160" s="68"/>
      <c r="S160" s="123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5"/>
      <c r="AH160" s="57"/>
      <c r="AI160" s="57"/>
      <c r="AJ160" s="57"/>
      <c r="AK160" s="58"/>
      <c r="AL160" s="58"/>
      <c r="AM160" s="59"/>
      <c r="AN160" s="59"/>
      <c r="AO160" s="71"/>
    </row>
    <row r="161" spans="1:41" s="72" customFormat="1" ht="33" customHeight="1">
      <c r="A161" s="123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5"/>
      <c r="R161" s="68"/>
      <c r="S161" s="123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5"/>
      <c r="AH161" s="57"/>
      <c r="AI161" s="57"/>
      <c r="AJ161" s="57"/>
      <c r="AK161" s="58"/>
      <c r="AL161" s="58"/>
      <c r="AM161" s="59"/>
      <c r="AN161" s="59"/>
      <c r="AO161" s="71"/>
    </row>
    <row r="162" spans="1:41" s="72" customFormat="1" ht="55.5" customHeight="1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5"/>
      <c r="R162" s="68"/>
      <c r="S162" s="123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5"/>
      <c r="AH162" s="57"/>
      <c r="AI162" s="57"/>
      <c r="AJ162" s="57"/>
      <c r="AK162" s="58"/>
      <c r="AL162" s="58"/>
      <c r="AM162" s="59"/>
      <c r="AN162" s="59"/>
      <c r="AO162" s="71"/>
    </row>
    <row r="163" spans="1:41" s="72" customFormat="1" ht="62.25" customHeight="1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5"/>
      <c r="R163" s="68"/>
      <c r="S163" s="123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5"/>
      <c r="AH163" s="57"/>
      <c r="AI163" s="57"/>
      <c r="AJ163" s="57"/>
      <c r="AK163" s="58"/>
      <c r="AL163" s="58"/>
      <c r="AM163" s="59"/>
      <c r="AN163" s="59"/>
      <c r="AO163" s="71"/>
    </row>
    <row r="164" spans="1:41" s="72" customFormat="1" ht="42.75" customHeight="1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5"/>
      <c r="R164" s="68"/>
      <c r="S164" s="123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5"/>
      <c r="AH164" s="57"/>
      <c r="AI164" s="57"/>
      <c r="AJ164" s="57"/>
      <c r="AK164" s="58"/>
      <c r="AL164" s="58"/>
      <c r="AM164" s="59"/>
      <c r="AN164" s="59"/>
      <c r="AO164" s="71"/>
    </row>
    <row r="165" spans="1:41" s="72" customFormat="1" ht="23.25" customHeight="1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5"/>
      <c r="R165" s="68"/>
      <c r="S165" s="123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5"/>
      <c r="AH165" s="57"/>
      <c r="AI165" s="57"/>
      <c r="AJ165" s="57"/>
      <c r="AK165" s="58"/>
      <c r="AL165" s="58"/>
      <c r="AM165" s="59"/>
      <c r="AN165" s="59"/>
      <c r="AO165" s="71"/>
    </row>
    <row r="166" spans="1:41" s="72" customFormat="1" ht="46.5" customHeight="1">
      <c r="A166" s="123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5"/>
      <c r="R166" s="68"/>
      <c r="S166" s="123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5"/>
      <c r="AH166" s="57"/>
      <c r="AI166" s="57"/>
      <c r="AJ166" s="57"/>
      <c r="AK166" s="58"/>
      <c r="AL166" s="58"/>
      <c r="AM166" s="59"/>
      <c r="AN166" s="59"/>
      <c r="AO166" s="71"/>
    </row>
    <row r="167" spans="1:41" s="72" customFormat="1" ht="42.75" customHeight="1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5"/>
      <c r="R167" s="68"/>
      <c r="S167" s="123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5"/>
      <c r="AH167" s="57"/>
      <c r="AI167" s="57"/>
      <c r="AJ167" s="57"/>
      <c r="AK167" s="58"/>
      <c r="AL167" s="58"/>
      <c r="AM167" s="59"/>
      <c r="AN167" s="59"/>
      <c r="AO167" s="71"/>
    </row>
    <row r="168" spans="1:41" s="72" customFormat="1" ht="48.75" customHeight="1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5"/>
      <c r="R168" s="68"/>
      <c r="S168" s="123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5"/>
      <c r="AH168" s="57"/>
      <c r="AI168" s="57"/>
      <c r="AJ168" s="57"/>
      <c r="AK168" s="58"/>
      <c r="AL168" s="58"/>
      <c r="AM168" s="59"/>
      <c r="AN168" s="59"/>
      <c r="AO168" s="71"/>
    </row>
    <row r="169" spans="1:41" s="72" customFormat="1" ht="15" customHeight="1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5"/>
      <c r="R169" s="68"/>
      <c r="S169" s="123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5"/>
      <c r="AH169" s="57"/>
      <c r="AI169" s="57"/>
      <c r="AJ169" s="57"/>
      <c r="AK169" s="58"/>
      <c r="AL169" s="58"/>
      <c r="AM169" s="59"/>
      <c r="AN169" s="59"/>
      <c r="AO169" s="71"/>
    </row>
    <row r="170" spans="1:41" s="72" customFormat="1" ht="15" customHeight="1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68"/>
      <c r="S170" s="123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5"/>
      <c r="AH170" s="57"/>
      <c r="AI170" s="57"/>
      <c r="AJ170" s="57"/>
      <c r="AK170" s="58"/>
      <c r="AL170" s="58"/>
      <c r="AM170" s="59"/>
      <c r="AN170" s="59"/>
      <c r="AO170" s="71"/>
    </row>
    <row r="171" spans="1:41" s="72" customFormat="1" ht="22.5" customHeight="1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68"/>
      <c r="S171" s="123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5"/>
      <c r="AH171" s="57"/>
      <c r="AI171" s="57"/>
      <c r="AJ171" s="57"/>
      <c r="AK171" s="58"/>
      <c r="AL171" s="58"/>
      <c r="AM171" s="59"/>
      <c r="AN171" s="59"/>
      <c r="AO171" s="71"/>
    </row>
    <row r="172" spans="1:41" s="72" customFormat="1" ht="43.5" customHeight="1">
      <c r="A172" s="123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68"/>
      <c r="S172" s="123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5"/>
      <c r="AH172" s="57"/>
      <c r="AI172" s="57"/>
      <c r="AJ172" s="57"/>
      <c r="AK172" s="58"/>
      <c r="AL172" s="58"/>
      <c r="AM172" s="59"/>
      <c r="AN172" s="59"/>
      <c r="AO172" s="71"/>
    </row>
    <row r="173" spans="1:41" s="72" customFormat="1" ht="51" customHeight="1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68"/>
      <c r="S173" s="123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5"/>
      <c r="AH173" s="57"/>
      <c r="AI173" s="57"/>
      <c r="AJ173" s="57"/>
      <c r="AK173" s="58"/>
      <c r="AL173" s="58"/>
      <c r="AM173" s="59"/>
      <c r="AN173" s="59"/>
      <c r="AO173" s="71"/>
    </row>
    <row r="174" spans="1:41" s="72" customFormat="1" ht="42.75" customHeight="1">
      <c r="A174" s="123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68"/>
      <c r="S174" s="123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5"/>
      <c r="AH174" s="57"/>
      <c r="AI174" s="57"/>
      <c r="AJ174" s="57"/>
      <c r="AK174" s="58"/>
      <c r="AL174" s="58"/>
      <c r="AM174" s="59"/>
      <c r="AN174" s="59"/>
      <c r="AO174" s="71"/>
    </row>
    <row r="175" spans="1:41" s="72" customFormat="1" ht="15" customHeight="1">
      <c r="A175" s="123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68"/>
      <c r="S175" s="123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5"/>
      <c r="AH175" s="57"/>
      <c r="AI175" s="57"/>
      <c r="AJ175" s="57"/>
      <c r="AK175" s="58"/>
      <c r="AL175" s="58"/>
      <c r="AM175" s="59"/>
      <c r="AN175" s="59"/>
      <c r="AO175" s="71"/>
    </row>
    <row r="176" spans="1:41" s="72" customFormat="1" ht="15" customHeight="1">
      <c r="A176" s="123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68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5"/>
      <c r="AH176" s="57"/>
      <c r="AI176" s="57"/>
      <c r="AJ176" s="57"/>
      <c r="AK176" s="58"/>
      <c r="AL176" s="58"/>
      <c r="AM176" s="59"/>
      <c r="AN176" s="59"/>
      <c r="AO176" s="71"/>
    </row>
    <row r="177" spans="1:41" s="72" customFormat="1" ht="15" customHeight="1">
      <c r="A177" s="123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68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5"/>
      <c r="AH177" s="57"/>
      <c r="AI177" s="57"/>
      <c r="AJ177" s="57"/>
      <c r="AK177" s="58"/>
      <c r="AL177" s="58"/>
      <c r="AM177" s="59"/>
      <c r="AN177" s="59"/>
      <c r="AO177" s="71"/>
    </row>
    <row r="178" spans="1:41" s="72" customFormat="1" ht="15" customHeight="1">
      <c r="A178" s="123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68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5"/>
      <c r="AH178" s="57"/>
      <c r="AI178" s="57"/>
      <c r="AJ178" s="57"/>
      <c r="AK178" s="58"/>
      <c r="AL178" s="58"/>
      <c r="AM178" s="59"/>
      <c r="AN178" s="59"/>
      <c r="AO178" s="71"/>
    </row>
    <row r="179" spans="1:41" s="72" customFormat="1" ht="29.25" customHeight="1">
      <c r="A179" s="123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68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5"/>
      <c r="AH179" s="57"/>
      <c r="AI179" s="57"/>
      <c r="AJ179" s="57"/>
      <c r="AK179" s="58"/>
      <c r="AL179" s="58"/>
      <c r="AM179" s="59"/>
      <c r="AN179" s="59"/>
      <c r="AO179" s="71"/>
    </row>
    <row r="180" spans="1:41" s="72" customFormat="1" ht="15" customHeight="1">
      <c r="A180" s="123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68"/>
      <c r="S180" s="123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5"/>
      <c r="AH180" s="57"/>
      <c r="AI180" s="57"/>
      <c r="AJ180" s="57"/>
      <c r="AK180" s="58"/>
      <c r="AL180" s="58"/>
      <c r="AM180" s="59"/>
      <c r="AN180" s="59"/>
      <c r="AO180" s="71"/>
    </row>
    <row r="181" spans="1:41" s="72" customFormat="1" ht="65.25" customHeight="1">
      <c r="A181" s="123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68"/>
      <c r="S181" s="123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5"/>
      <c r="AH181" s="57"/>
      <c r="AI181" s="57"/>
      <c r="AJ181" s="57"/>
      <c r="AK181" s="58"/>
      <c r="AL181" s="58"/>
      <c r="AM181" s="59"/>
      <c r="AN181" s="59"/>
      <c r="AO181" s="71"/>
    </row>
    <row r="182" spans="1:41" s="72" customFormat="1" ht="60.75" customHeight="1">
      <c r="A182" s="123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68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5"/>
      <c r="AH182" s="57"/>
      <c r="AI182" s="57"/>
      <c r="AJ182" s="57"/>
      <c r="AK182" s="58"/>
      <c r="AL182" s="58"/>
      <c r="AM182" s="59"/>
      <c r="AN182" s="59"/>
      <c r="AO182" s="71"/>
    </row>
    <row r="183" spans="1:41" s="72" customFormat="1" ht="49.5" customHeight="1">
      <c r="A183" s="123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68"/>
      <c r="S183" s="123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5"/>
      <c r="AH183" s="57"/>
      <c r="AI183" s="57"/>
      <c r="AJ183" s="57"/>
      <c r="AK183" s="58"/>
      <c r="AL183" s="58"/>
      <c r="AM183" s="59"/>
      <c r="AN183" s="59"/>
      <c r="AO183" s="71"/>
    </row>
    <row r="184" spans="1:41" s="72" customFormat="1" ht="50.25" customHeight="1">
      <c r="A184" s="123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68"/>
      <c r="S184" s="123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5"/>
      <c r="AH184" s="57"/>
      <c r="AI184" s="57"/>
      <c r="AJ184" s="57"/>
      <c r="AK184" s="58"/>
      <c r="AL184" s="58"/>
      <c r="AM184" s="59"/>
      <c r="AN184" s="59"/>
      <c r="AO184" s="71"/>
    </row>
    <row r="185" spans="1:41" s="72" customFormat="1" ht="39" customHeight="1">
      <c r="A185" s="123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68"/>
      <c r="S185" s="123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5"/>
      <c r="AH185" s="57"/>
      <c r="AI185" s="57"/>
      <c r="AJ185" s="57"/>
      <c r="AK185" s="58"/>
      <c r="AL185" s="58"/>
      <c r="AM185" s="59"/>
      <c r="AN185" s="59"/>
      <c r="AO185" s="71"/>
    </row>
    <row r="186" spans="1:41" s="72" customFormat="1" ht="83.25" customHeight="1">
      <c r="A186" s="123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68"/>
      <c r="S186" s="123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5"/>
      <c r="AH186" s="57"/>
      <c r="AI186" s="57"/>
      <c r="AJ186" s="57"/>
      <c r="AK186" s="58"/>
      <c r="AL186" s="58"/>
      <c r="AM186" s="59"/>
      <c r="AN186" s="59"/>
      <c r="AO186" s="71"/>
    </row>
    <row r="187" spans="1:41" s="72" customFormat="1" ht="15" customHeight="1">
      <c r="A187" s="123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5"/>
      <c r="R187" s="68"/>
      <c r="S187" s="123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5"/>
      <c r="AH187" s="57"/>
      <c r="AI187" s="57"/>
      <c r="AJ187" s="57"/>
      <c r="AK187" s="58"/>
      <c r="AL187" s="58"/>
      <c r="AM187" s="59"/>
      <c r="AN187" s="59"/>
      <c r="AO187" s="71"/>
    </row>
    <row r="188" spans="1:41" s="72" customFormat="1" ht="62.25" customHeight="1">
      <c r="A188" s="123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5"/>
      <c r="R188" s="68"/>
      <c r="S188" s="123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5"/>
      <c r="AH188" s="57"/>
      <c r="AI188" s="57"/>
      <c r="AJ188" s="57"/>
      <c r="AK188" s="58"/>
      <c r="AL188" s="58"/>
      <c r="AM188" s="59"/>
      <c r="AN188" s="59"/>
      <c r="AO188" s="71"/>
    </row>
    <row r="189" spans="1:41" s="72" customFormat="1" ht="37.5" customHeight="1">
      <c r="A189" s="123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5"/>
      <c r="R189" s="68"/>
      <c r="S189" s="123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5"/>
      <c r="AH189" s="57"/>
      <c r="AI189" s="57"/>
      <c r="AJ189" s="57"/>
      <c r="AK189" s="58"/>
      <c r="AL189" s="58"/>
      <c r="AM189" s="59"/>
      <c r="AN189" s="59"/>
      <c r="AO189" s="71"/>
    </row>
    <row r="190" spans="1:41" s="72" customFormat="1" ht="60.75" customHeight="1">
      <c r="A190" s="123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5"/>
      <c r="R190" s="68"/>
      <c r="S190" s="123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5"/>
      <c r="AH190" s="57"/>
      <c r="AI190" s="57"/>
      <c r="AJ190" s="57"/>
      <c r="AK190" s="58"/>
      <c r="AL190" s="58"/>
      <c r="AM190" s="59"/>
      <c r="AN190" s="59"/>
      <c r="AO190" s="71"/>
    </row>
    <row r="191" spans="1:41" s="72" customFormat="1" ht="39" customHeight="1">
      <c r="A191" s="123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5"/>
      <c r="R191" s="68"/>
      <c r="S191" s="123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5"/>
      <c r="AH191" s="57"/>
      <c r="AI191" s="57"/>
      <c r="AJ191" s="57"/>
      <c r="AK191" s="58"/>
      <c r="AL191" s="58"/>
      <c r="AM191" s="59"/>
      <c r="AN191" s="59"/>
      <c r="AO191" s="71"/>
    </row>
    <row r="192" spans="1:41" s="72" customFormat="1" ht="15" customHeight="1">
      <c r="A192" s="123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5"/>
      <c r="R192" s="68"/>
      <c r="S192" s="123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5"/>
      <c r="AH192" s="57"/>
      <c r="AI192" s="57"/>
      <c r="AJ192" s="57"/>
      <c r="AK192" s="58"/>
      <c r="AL192" s="58"/>
      <c r="AM192" s="59"/>
      <c r="AN192" s="59"/>
      <c r="AO192" s="71"/>
    </row>
    <row r="193" spans="1:41" s="72" customFormat="1" ht="69" customHeight="1">
      <c r="A193" s="123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/>
      <c r="R193" s="68"/>
      <c r="S193" s="123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5"/>
      <c r="AH193" s="57"/>
      <c r="AI193" s="57"/>
      <c r="AJ193" s="57"/>
      <c r="AK193" s="58"/>
      <c r="AL193" s="58"/>
      <c r="AM193" s="59"/>
      <c r="AN193" s="59"/>
      <c r="AO193" s="71"/>
    </row>
    <row r="194" spans="1:41" s="72" customFormat="1" ht="15" customHeight="1">
      <c r="A194" s="123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5"/>
      <c r="R194" s="68"/>
      <c r="S194" s="123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5"/>
      <c r="AH194" s="57"/>
      <c r="AI194" s="57"/>
      <c r="AJ194" s="57"/>
      <c r="AK194" s="58"/>
      <c r="AL194" s="58"/>
      <c r="AM194" s="59"/>
      <c r="AN194" s="59"/>
      <c r="AO194" s="71"/>
    </row>
    <row r="195" spans="1:41" s="72" customFormat="1" ht="33.75" customHeight="1">
      <c r="A195" s="123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5"/>
      <c r="R195" s="68"/>
      <c r="S195" s="123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5"/>
      <c r="AH195" s="57"/>
      <c r="AI195" s="57"/>
      <c r="AJ195" s="57"/>
      <c r="AK195" s="58"/>
      <c r="AL195" s="58"/>
      <c r="AM195" s="59"/>
      <c r="AN195" s="59"/>
      <c r="AO195" s="71"/>
    </row>
    <row r="196" spans="1:41" s="72" customFormat="1" ht="36.75" customHeight="1">
      <c r="A196" s="123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5"/>
      <c r="R196" s="68"/>
      <c r="S196" s="123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5"/>
      <c r="AH196" s="57"/>
      <c r="AI196" s="57"/>
      <c r="AJ196" s="57"/>
      <c r="AK196" s="58"/>
      <c r="AL196" s="58"/>
      <c r="AM196" s="59"/>
      <c r="AN196" s="59"/>
      <c r="AO196" s="71"/>
    </row>
    <row r="197" spans="1:41" s="72" customFormat="1" ht="27.75" customHeight="1">
      <c r="A197" s="123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5"/>
      <c r="R197" s="68"/>
      <c r="S197" s="123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5"/>
      <c r="AH197" s="57"/>
      <c r="AI197" s="57"/>
      <c r="AJ197" s="57"/>
      <c r="AK197" s="58"/>
      <c r="AL197" s="58"/>
      <c r="AM197" s="59"/>
      <c r="AN197" s="59"/>
      <c r="AO197" s="71"/>
    </row>
    <row r="198" spans="1:41" s="72" customFormat="1" ht="42.75" customHeight="1">
      <c r="A198" s="123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68"/>
      <c r="S198" s="123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5"/>
      <c r="AH198" s="57"/>
      <c r="AI198" s="57"/>
      <c r="AJ198" s="57"/>
      <c r="AK198" s="58"/>
      <c r="AL198" s="58"/>
      <c r="AM198" s="59"/>
      <c r="AN198" s="59"/>
      <c r="AO198" s="71"/>
    </row>
    <row r="199" spans="1:41" s="72" customFormat="1" ht="30" customHeight="1">
      <c r="A199" s="123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5"/>
      <c r="R199" s="68"/>
      <c r="S199" s="123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5"/>
      <c r="AH199" s="57"/>
      <c r="AI199" s="57"/>
      <c r="AJ199" s="57"/>
      <c r="AK199" s="58"/>
      <c r="AL199" s="58"/>
      <c r="AM199" s="59"/>
      <c r="AN199" s="59"/>
      <c r="AO199" s="71"/>
    </row>
    <row r="200" spans="1:41" s="72" customFormat="1" ht="15" customHeight="1">
      <c r="A200" s="123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5"/>
      <c r="R200" s="68"/>
      <c r="S200" s="123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5"/>
      <c r="AH200" s="57"/>
      <c r="AI200" s="57"/>
      <c r="AJ200" s="57"/>
      <c r="AK200" s="58"/>
      <c r="AL200" s="58"/>
      <c r="AM200" s="59"/>
      <c r="AN200" s="59"/>
      <c r="AO200" s="71"/>
    </row>
    <row r="201" spans="1:41" s="72" customFormat="1" ht="31.5" customHeight="1">
      <c r="A201" s="123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5"/>
      <c r="R201" s="68"/>
      <c r="S201" s="123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5"/>
      <c r="AH201" s="57"/>
      <c r="AI201" s="57"/>
      <c r="AJ201" s="57"/>
      <c r="AK201" s="58"/>
      <c r="AL201" s="58"/>
      <c r="AM201" s="59"/>
      <c r="AN201" s="59"/>
      <c r="AO201" s="71"/>
    </row>
    <row r="202" spans="1:41" s="72" customFormat="1" ht="34.5" customHeight="1">
      <c r="A202" s="123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5"/>
      <c r="R202" s="68"/>
      <c r="S202" s="73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5"/>
      <c r="AH202" s="57"/>
      <c r="AI202" s="57"/>
      <c r="AJ202" s="57"/>
      <c r="AK202" s="58"/>
      <c r="AL202" s="58"/>
      <c r="AM202" s="59"/>
      <c r="AN202" s="59"/>
      <c r="AO202" s="71"/>
    </row>
    <row r="203" spans="1:41" s="72" customFormat="1" ht="29.25" customHeight="1">
      <c r="A203" s="123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5"/>
      <c r="R203" s="68"/>
      <c r="S203" s="73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5"/>
      <c r="AH203" s="57"/>
      <c r="AI203" s="57"/>
      <c r="AJ203" s="57"/>
      <c r="AK203" s="58"/>
      <c r="AL203" s="58"/>
      <c r="AM203" s="59"/>
      <c r="AN203" s="59"/>
      <c r="AO203" s="71"/>
    </row>
    <row r="204" spans="1:41" s="72" customFormat="1" ht="15" customHeight="1">
      <c r="A204" s="123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5"/>
      <c r="R204" s="68"/>
      <c r="S204" s="73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5"/>
      <c r="AH204" s="57"/>
      <c r="AI204" s="57"/>
      <c r="AJ204" s="57"/>
      <c r="AK204" s="58"/>
      <c r="AL204" s="58"/>
      <c r="AM204" s="59"/>
      <c r="AN204" s="59"/>
      <c r="AO204" s="71"/>
    </row>
    <row r="205" spans="1:41" s="72" customFormat="1" ht="45.75" customHeight="1">
      <c r="A205" s="123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68"/>
      <c r="S205" s="73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5"/>
      <c r="AH205" s="57"/>
      <c r="AI205" s="57"/>
      <c r="AJ205" s="57"/>
      <c r="AK205" s="58"/>
      <c r="AL205" s="58"/>
      <c r="AM205" s="59"/>
      <c r="AN205" s="59"/>
      <c r="AO205" s="71"/>
    </row>
    <row r="206" spans="1:41" s="72" customFormat="1" ht="15" customHeight="1">
      <c r="A206" s="123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5"/>
      <c r="R206" s="68"/>
      <c r="S206" s="73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5"/>
      <c r="AH206" s="57"/>
      <c r="AI206" s="57"/>
      <c r="AJ206" s="57"/>
      <c r="AK206" s="58"/>
      <c r="AL206" s="58"/>
      <c r="AM206" s="59"/>
      <c r="AN206" s="59"/>
      <c r="AO206" s="71"/>
    </row>
    <row r="207" spans="1:41" s="72" customFormat="1" ht="47.25" customHeight="1">
      <c r="A207" s="123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5"/>
      <c r="R207" s="68"/>
      <c r="S207" s="73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5"/>
      <c r="AH207" s="57"/>
      <c r="AI207" s="57"/>
      <c r="AJ207" s="57"/>
      <c r="AK207" s="58"/>
      <c r="AL207" s="58"/>
      <c r="AM207" s="59"/>
      <c r="AN207" s="59"/>
      <c r="AO207" s="71"/>
    </row>
    <row r="208" spans="1:41" s="72" customFormat="1" ht="15" customHeight="1">
      <c r="A208" s="123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5"/>
      <c r="R208" s="68"/>
      <c r="S208" s="73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5"/>
      <c r="AH208" s="57"/>
      <c r="AI208" s="57"/>
      <c r="AJ208" s="57"/>
      <c r="AK208" s="58"/>
      <c r="AL208" s="58"/>
      <c r="AM208" s="59"/>
      <c r="AN208" s="59"/>
      <c r="AO208" s="71"/>
    </row>
    <row r="209" spans="1:41" s="72" customFormat="1" ht="47.2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68"/>
      <c r="S209" s="73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5"/>
      <c r="AH209" s="57"/>
      <c r="AI209" s="57"/>
      <c r="AJ209" s="57"/>
      <c r="AK209" s="58"/>
      <c r="AL209" s="58"/>
      <c r="AM209" s="59"/>
      <c r="AN209" s="59"/>
      <c r="AO209" s="71"/>
    </row>
    <row r="210" spans="1:41" s="72" customFormat="1" ht="34.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68"/>
      <c r="S210" s="73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5"/>
      <c r="AH210" s="57"/>
      <c r="AI210" s="57"/>
      <c r="AJ210" s="57"/>
      <c r="AK210" s="58"/>
      <c r="AL210" s="58"/>
      <c r="AM210" s="59"/>
      <c r="AN210" s="59"/>
      <c r="AO210" s="71"/>
    </row>
    <row r="211" spans="1:41" s="72" customFormat="1" ht="1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68"/>
      <c r="S211" s="73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5"/>
      <c r="AH211" s="57"/>
      <c r="AI211" s="57"/>
      <c r="AJ211" s="57"/>
      <c r="AK211" s="58"/>
      <c r="AL211" s="58"/>
      <c r="AM211" s="59"/>
      <c r="AN211" s="59"/>
      <c r="AO211" s="71"/>
    </row>
    <row r="212" spans="1:41" s="72" customFormat="1" ht="31.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68"/>
      <c r="S212" s="73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5"/>
      <c r="AH212" s="57"/>
      <c r="AI212" s="57"/>
      <c r="AJ212" s="57"/>
      <c r="AK212" s="58"/>
      <c r="AL212" s="58"/>
      <c r="AM212" s="59"/>
      <c r="AN212" s="59"/>
      <c r="AO212" s="71"/>
    </row>
    <row r="213" spans="1:41" s="72" customFormat="1" ht="30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68"/>
      <c r="S213" s="73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5"/>
      <c r="AH213" s="57"/>
      <c r="AI213" s="57"/>
      <c r="AJ213" s="57"/>
      <c r="AK213" s="58"/>
      <c r="AL213" s="58"/>
      <c r="AM213" s="59"/>
      <c r="AN213" s="59"/>
      <c r="AO213" s="71"/>
    </row>
    <row r="214" spans="1:41" s="72" customFormat="1" ht="1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68"/>
      <c r="S214" s="73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5"/>
      <c r="AH214" s="57"/>
      <c r="AI214" s="57"/>
      <c r="AJ214" s="57"/>
      <c r="AK214" s="58"/>
      <c r="AL214" s="58"/>
      <c r="AM214" s="59"/>
      <c r="AN214" s="59"/>
      <c r="AO214" s="71"/>
    </row>
    <row r="215" spans="1:41" s="72" customFormat="1" ht="1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68"/>
      <c r="S215" s="73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5"/>
      <c r="AH215" s="57"/>
      <c r="AI215" s="57"/>
      <c r="AJ215" s="57"/>
      <c r="AK215" s="58"/>
      <c r="AL215" s="58"/>
      <c r="AM215" s="59"/>
      <c r="AN215" s="59"/>
      <c r="AO215" s="71"/>
    </row>
    <row r="216" spans="1:41" s="72" customFormat="1" ht="1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68"/>
      <c r="S216" s="73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5"/>
      <c r="AH216" s="57"/>
      <c r="AI216" s="57"/>
      <c r="AJ216" s="57"/>
      <c r="AK216" s="58"/>
      <c r="AL216" s="58"/>
      <c r="AM216" s="59"/>
      <c r="AN216" s="59"/>
      <c r="AO216" s="71"/>
    </row>
    <row r="217" spans="1:41" s="72" customFormat="1" ht="1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68"/>
      <c r="S217" s="73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5"/>
      <c r="AH217" s="57"/>
      <c r="AI217" s="57"/>
      <c r="AJ217" s="57"/>
      <c r="AK217" s="58"/>
      <c r="AL217" s="58"/>
      <c r="AM217" s="59"/>
      <c r="AN217" s="59"/>
      <c r="AO217" s="71"/>
    </row>
    <row r="218" spans="1:41" s="72" customFormat="1" ht="1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68"/>
      <c r="S218" s="73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5"/>
      <c r="AH218" s="57"/>
      <c r="AI218" s="57"/>
      <c r="AJ218" s="57"/>
      <c r="AK218" s="58"/>
      <c r="AL218" s="58"/>
      <c r="AM218" s="59"/>
      <c r="AN218" s="59"/>
      <c r="AO218" s="71"/>
    </row>
    <row r="219" spans="1:41" s="72" customFormat="1" ht="76.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68"/>
      <c r="S219" s="73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5"/>
      <c r="AH219" s="57"/>
      <c r="AI219" s="57"/>
      <c r="AJ219" s="57"/>
      <c r="AK219" s="58"/>
      <c r="AL219" s="58"/>
      <c r="AM219" s="59"/>
      <c r="AN219" s="59"/>
      <c r="AO219" s="71"/>
    </row>
    <row r="220" spans="1:41" s="72" customFormat="1" ht="54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68"/>
      <c r="S220" s="73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5"/>
      <c r="AH220" s="57"/>
      <c r="AI220" s="57"/>
      <c r="AJ220" s="57"/>
      <c r="AK220" s="58"/>
      <c r="AL220" s="58"/>
      <c r="AM220" s="59"/>
      <c r="AN220" s="59"/>
      <c r="AO220" s="71"/>
    </row>
    <row r="221" spans="1:41" ht="15" customHeight="1">
      <c r="A221" s="32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73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5"/>
      <c r="AH221" s="57"/>
      <c r="AI221" s="57"/>
      <c r="AJ221" s="57"/>
      <c r="AK221" s="58"/>
      <c r="AL221" s="58"/>
      <c r="AM221" s="59"/>
      <c r="AN221" s="59"/>
    </row>
    <row r="222" spans="1:41" ht="15" customHeight="1">
      <c r="A222" s="32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73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5"/>
      <c r="AH222" s="57"/>
      <c r="AI222" s="57"/>
      <c r="AJ222" s="57"/>
      <c r="AK222" s="58"/>
      <c r="AL222" s="58"/>
      <c r="AM222" s="59"/>
      <c r="AN222" s="59"/>
    </row>
    <row r="223" spans="1:41" ht="15" customHeight="1">
      <c r="A223" s="32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73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5"/>
      <c r="AH223" s="57"/>
      <c r="AI223" s="57"/>
      <c r="AJ223" s="57"/>
      <c r="AK223" s="58"/>
      <c r="AL223" s="58"/>
      <c r="AM223" s="59"/>
      <c r="AN223" s="59"/>
    </row>
    <row r="224" spans="1:41" ht="30.75" customHeight="1">
      <c r="A224" s="32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73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5"/>
      <c r="AH224" s="57"/>
      <c r="AI224" s="57"/>
      <c r="AJ224" s="57"/>
      <c r="AK224" s="58"/>
      <c r="AL224" s="58"/>
      <c r="AM224" s="59"/>
      <c r="AN224" s="59"/>
    </row>
    <row r="225" spans="1:40" ht="15" customHeight="1">
      <c r="A225" s="3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73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5"/>
      <c r="AH225" s="57"/>
      <c r="AI225" s="57"/>
      <c r="AJ225" s="57"/>
      <c r="AK225" s="58"/>
      <c r="AL225" s="58"/>
      <c r="AM225" s="59"/>
      <c r="AN225" s="59"/>
    </row>
    <row r="226" spans="1:40" ht="30" customHeight="1">
      <c r="A226" s="3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73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5"/>
      <c r="AH226" s="57"/>
      <c r="AI226" s="57"/>
      <c r="AJ226" s="57"/>
      <c r="AK226" s="58"/>
      <c r="AL226" s="58"/>
      <c r="AM226" s="59"/>
      <c r="AN226" s="59"/>
    </row>
    <row r="227" spans="1:40" ht="30" customHeight="1">
      <c r="A227" s="3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73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5"/>
      <c r="AH227" s="57"/>
      <c r="AI227" s="57"/>
      <c r="AJ227" s="57"/>
      <c r="AK227" s="58"/>
      <c r="AL227" s="58"/>
      <c r="AM227" s="59"/>
      <c r="AN227" s="59"/>
    </row>
    <row r="228" spans="1:40" ht="30" customHeight="1">
      <c r="A228" s="3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73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5"/>
      <c r="AH228" s="57"/>
      <c r="AI228" s="57"/>
      <c r="AJ228" s="57"/>
      <c r="AK228" s="58"/>
      <c r="AL228" s="58"/>
      <c r="AM228" s="59"/>
      <c r="AN228" s="59"/>
    </row>
    <row r="229" spans="1:40" ht="30" customHeight="1">
      <c r="A229" s="3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73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5"/>
      <c r="AH229" s="57"/>
      <c r="AI229" s="57"/>
      <c r="AJ229" s="57"/>
      <c r="AK229" s="58"/>
      <c r="AL229" s="58"/>
      <c r="AM229" s="59"/>
      <c r="AN229" s="59"/>
    </row>
    <row r="230" spans="1:40" ht="30" customHeight="1">
      <c r="A230" s="3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73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5"/>
      <c r="AH230" s="57"/>
      <c r="AI230" s="57"/>
      <c r="AJ230" s="57"/>
      <c r="AK230" s="58"/>
      <c r="AL230" s="58"/>
      <c r="AM230" s="59"/>
      <c r="AN230" s="59"/>
    </row>
    <row r="231" spans="1:40" ht="30" customHeight="1">
      <c r="A231" s="3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73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5"/>
      <c r="AH231" s="57"/>
      <c r="AI231" s="57"/>
      <c r="AJ231" s="57"/>
      <c r="AK231" s="58"/>
      <c r="AL231" s="58"/>
      <c r="AM231" s="59"/>
      <c r="AN231" s="59"/>
    </row>
    <row r="232" spans="1:40" ht="30" customHeight="1">
      <c r="A232" s="3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73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5"/>
      <c r="AH232" s="57"/>
      <c r="AI232" s="57"/>
      <c r="AJ232" s="57"/>
      <c r="AK232" s="58"/>
      <c r="AL232" s="58"/>
      <c r="AM232" s="59"/>
      <c r="AN232" s="59"/>
    </row>
    <row r="233" spans="1:40" ht="30" customHeight="1">
      <c r="A233" s="3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73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5"/>
      <c r="AH233" s="57"/>
      <c r="AI233" s="57"/>
      <c r="AJ233" s="57"/>
      <c r="AK233" s="58"/>
      <c r="AL233" s="58"/>
      <c r="AM233" s="59"/>
      <c r="AN233" s="59"/>
    </row>
    <row r="234" spans="1:40" ht="30" customHeight="1">
      <c r="A234" s="32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73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5"/>
      <c r="AH234" s="57"/>
      <c r="AI234" s="57"/>
      <c r="AJ234" s="57"/>
      <c r="AK234" s="58"/>
      <c r="AL234" s="58"/>
      <c r="AM234" s="59"/>
      <c r="AN234" s="59"/>
    </row>
    <row r="235" spans="1:40" ht="30" customHeight="1">
      <c r="A235" s="32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73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5"/>
      <c r="AH235" s="57"/>
      <c r="AI235" s="57"/>
      <c r="AJ235" s="57"/>
      <c r="AK235" s="58"/>
      <c r="AL235" s="58"/>
      <c r="AM235" s="59"/>
      <c r="AN235" s="59"/>
    </row>
    <row r="236" spans="1:40" ht="30" customHeight="1">
      <c r="A236" s="32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73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5"/>
      <c r="AH236" s="57"/>
      <c r="AI236" s="57"/>
      <c r="AJ236" s="57"/>
      <c r="AK236" s="58"/>
      <c r="AL236" s="58"/>
      <c r="AM236" s="59"/>
      <c r="AN236" s="59"/>
    </row>
    <row r="237" spans="1:40" ht="30" customHeight="1">
      <c r="A237" s="3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73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5"/>
      <c r="AH237" s="57"/>
      <c r="AI237" s="57"/>
      <c r="AJ237" s="57"/>
      <c r="AK237" s="58"/>
      <c r="AL237" s="58"/>
      <c r="AM237" s="59"/>
      <c r="AN237" s="59"/>
    </row>
    <row r="238" spans="1:40" ht="30" customHeight="1">
      <c r="A238" s="3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73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5"/>
      <c r="AH238" s="57"/>
      <c r="AI238" s="57"/>
      <c r="AJ238" s="57"/>
      <c r="AK238" s="58"/>
      <c r="AL238" s="58"/>
      <c r="AM238" s="59"/>
      <c r="AN238" s="59"/>
    </row>
    <row r="239" spans="1:40" ht="30" customHeight="1">
      <c r="A239" s="32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73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5"/>
      <c r="AH239" s="57"/>
      <c r="AI239" s="57"/>
      <c r="AJ239" s="57"/>
      <c r="AK239" s="58"/>
      <c r="AL239" s="58"/>
      <c r="AM239" s="59"/>
      <c r="AN239" s="59"/>
    </row>
    <row r="240" spans="1:40" ht="30" customHeight="1">
      <c r="A240" s="32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73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5"/>
      <c r="AH240" s="57"/>
      <c r="AI240" s="57"/>
      <c r="AJ240" s="57"/>
      <c r="AK240" s="58"/>
      <c r="AL240" s="58"/>
      <c r="AM240" s="59"/>
      <c r="AN240" s="59"/>
    </row>
    <row r="241" spans="1:58" ht="30" customHeight="1">
      <c r="A241" s="32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73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5"/>
      <c r="AH241" s="57"/>
      <c r="AI241" s="57"/>
      <c r="AJ241" s="57"/>
      <c r="AK241" s="58"/>
      <c r="AL241" s="58"/>
      <c r="AM241" s="59"/>
      <c r="AN241" s="59"/>
    </row>
    <row r="242" spans="1:58" ht="30" customHeight="1">
      <c r="A242" s="3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73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5"/>
      <c r="AH242" s="57"/>
      <c r="AI242" s="57"/>
      <c r="AJ242" s="57"/>
      <c r="AK242" s="58"/>
      <c r="AL242" s="58"/>
      <c r="AM242" s="59"/>
      <c r="AN242" s="59"/>
    </row>
    <row r="243" spans="1:58" ht="30" customHeight="1">
      <c r="A243" s="32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73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5"/>
      <c r="AH243" s="57"/>
      <c r="AI243" s="57"/>
      <c r="AJ243" s="57"/>
      <c r="AK243" s="58"/>
      <c r="AL243" s="58"/>
      <c r="AM243" s="59"/>
      <c r="AN243" s="59"/>
    </row>
    <row r="244" spans="1:58" ht="30" customHeight="1">
      <c r="A244" s="3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73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5"/>
      <c r="AH244" s="57"/>
      <c r="AI244" s="57"/>
      <c r="AJ244" s="57"/>
      <c r="AK244" s="58"/>
      <c r="AL244" s="58"/>
      <c r="AM244" s="59"/>
      <c r="AN244" s="59"/>
    </row>
    <row r="245" spans="1:58" ht="30" customHeight="1">
      <c r="A245" s="3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73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5"/>
      <c r="AH245" s="57"/>
      <c r="AI245" s="57"/>
      <c r="AJ245" s="57"/>
      <c r="AK245" s="58"/>
      <c r="AL245" s="58"/>
      <c r="AM245" s="59"/>
      <c r="AN245" s="59"/>
    </row>
    <row r="246" spans="1:58" ht="30" customHeight="1">
      <c r="A246" s="3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73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5"/>
      <c r="AH246" s="57"/>
      <c r="AI246" s="57"/>
      <c r="AJ246" s="57"/>
      <c r="AK246" s="58"/>
      <c r="AL246" s="58"/>
      <c r="AM246" s="59"/>
      <c r="AN246" s="59"/>
    </row>
    <row r="247" spans="1:58" ht="15" customHeight="1">
      <c r="A247" s="3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6"/>
      <c r="W247" s="56"/>
      <c r="X247" s="56"/>
      <c r="Y247" s="56"/>
      <c r="Z247" s="56"/>
      <c r="AA247" s="56"/>
      <c r="AB247" s="56"/>
      <c r="AC247" s="57"/>
      <c r="AD247" s="57"/>
      <c r="AE247" s="57"/>
      <c r="AF247" s="57"/>
      <c r="AG247" s="57"/>
      <c r="AH247" s="57"/>
      <c r="AI247" s="57"/>
      <c r="AJ247" s="57"/>
      <c r="AK247" s="58"/>
      <c r="AL247" s="58"/>
      <c r="AM247" s="59"/>
      <c r="AN247" s="59"/>
    </row>
    <row r="248" spans="1:58" s="1" customFormat="1" ht="15" customHeight="1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62"/>
      <c r="S248" s="62"/>
      <c r="T248" s="62"/>
      <c r="U248" s="62"/>
      <c r="V248" s="63"/>
      <c r="W248" s="63"/>
      <c r="X248" s="63"/>
      <c r="Y248" s="63"/>
      <c r="Z248" s="63"/>
      <c r="AA248" s="63"/>
      <c r="AB248" s="63"/>
      <c r="AC248" s="64"/>
      <c r="AD248" s="64"/>
      <c r="AE248" s="64"/>
      <c r="AF248" s="64"/>
      <c r="AG248" s="64"/>
      <c r="AH248" s="64"/>
      <c r="AI248" s="64"/>
      <c r="AJ248" s="64"/>
      <c r="AK248" s="65"/>
      <c r="AL248" s="65"/>
      <c r="AM248" s="66"/>
      <c r="AN248" s="66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" customFormat="1" ht="15" customHeight="1">
      <c r="A249" s="67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3"/>
      <c r="W249" s="63"/>
      <c r="X249" s="63"/>
      <c r="Y249" s="63"/>
      <c r="Z249" s="63"/>
      <c r="AA249" s="63"/>
      <c r="AB249" s="63"/>
      <c r="AC249" s="64"/>
      <c r="AD249" s="64"/>
      <c r="AE249" s="64"/>
      <c r="AF249" s="64"/>
      <c r="AG249" s="64"/>
      <c r="AH249" s="64"/>
      <c r="AI249" s="64"/>
      <c r="AJ249" s="64"/>
      <c r="AK249" s="65"/>
      <c r="AL249" s="65"/>
      <c r="AM249" s="66"/>
      <c r="AN249" s="66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" customFormat="1" ht="15" customHeight="1">
      <c r="A250" s="67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3"/>
      <c r="W250" s="63"/>
      <c r="X250" s="63"/>
      <c r="Y250" s="63"/>
      <c r="Z250" s="63"/>
      <c r="AA250" s="63"/>
      <c r="AB250" s="63"/>
      <c r="AC250" s="64"/>
      <c r="AD250" s="64"/>
      <c r="AE250" s="64"/>
      <c r="AF250" s="64"/>
      <c r="AG250" s="64"/>
      <c r="AH250" s="64"/>
      <c r="AI250" s="64"/>
      <c r="AJ250" s="64"/>
      <c r="AK250" s="65"/>
      <c r="AL250" s="65"/>
      <c r="AM250" s="66"/>
      <c r="AN250" s="66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" customFormat="1" ht="18.75">
      <c r="A251" s="67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3"/>
      <c r="W251" s="63"/>
      <c r="X251" s="63"/>
      <c r="Y251" s="63"/>
      <c r="Z251" s="63"/>
      <c r="AA251" s="63"/>
      <c r="AB251" s="63"/>
      <c r="AC251" s="64"/>
      <c r="AD251" s="64"/>
      <c r="AE251" s="64"/>
      <c r="AF251" s="64"/>
      <c r="AG251" s="64"/>
      <c r="AH251" s="64"/>
      <c r="AI251" s="64"/>
      <c r="AJ251" s="64"/>
      <c r="AK251" s="65"/>
      <c r="AL251" s="65"/>
      <c r="AM251" s="66"/>
      <c r="AN251" s="66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" customFormat="1">
      <c r="A252" t="s">
        <v>34</v>
      </c>
      <c r="B252" t="s">
        <v>35</v>
      </c>
      <c r="C252" s="16"/>
      <c r="D252" s="16"/>
      <c r="E252" s="16"/>
      <c r="F252" s="16"/>
      <c r="G252" s="16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 s="81"/>
      <c r="AN252" s="81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" customFormat="1">
      <c r="A253" s="16">
        <v>153</v>
      </c>
      <c r="B253" s="16">
        <v>85</v>
      </c>
      <c r="C253" s="16"/>
      <c r="D253" s="16"/>
      <c r="E253" s="16"/>
      <c r="F253" s="16"/>
      <c r="G253" s="16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 s="81"/>
      <c r="AN253" s="81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" customFormat="1">
      <c r="A254" s="16" t="s">
        <v>94</v>
      </c>
      <c r="B254" s="16" t="s">
        <v>35</v>
      </c>
      <c r="C254" s="16"/>
      <c r="D254" s="16"/>
      <c r="E254" s="16"/>
      <c r="F254" s="16"/>
      <c r="G254" s="16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 s="81"/>
      <c r="AN254" s="81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" customFormat="1">
      <c r="A255" s="16">
        <v>17</v>
      </c>
      <c r="B255" s="16">
        <v>133</v>
      </c>
      <c r="C255" s="16"/>
      <c r="D255" s="16"/>
      <c r="E255" s="16"/>
      <c r="F255" s="16"/>
      <c r="G255" s="16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 s="81"/>
      <c r="AN255" s="81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" customFormat="1">
      <c r="A256" s="16"/>
      <c r="B256" s="16"/>
      <c r="C256" s="16"/>
      <c r="D256" s="16"/>
      <c r="E256" s="16"/>
      <c r="F256" s="16"/>
      <c r="G256" s="1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81"/>
      <c r="AN256" s="81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" customFormat="1">
      <c r="A257" s="16"/>
      <c r="B257" s="16"/>
      <c r="C257" s="16"/>
      <c r="D257" s="16"/>
      <c r="E257" s="16"/>
      <c r="F257" s="16"/>
      <c r="G257" s="16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81"/>
      <c r="AN257" s="81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" customFormat="1">
      <c r="A258" s="16"/>
      <c r="B258" s="16"/>
      <c r="C258" s="16"/>
      <c r="D258" s="16"/>
      <c r="E258" s="16"/>
      <c r="F258" s="16"/>
      <c r="G258" s="16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 s="81"/>
      <c r="AN258" s="81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" customFormat="1">
      <c r="A259" s="16"/>
      <c r="B259" s="16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 s="81"/>
      <c r="AN259" s="81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" customFormat="1">
      <c r="A260" s="16"/>
      <c r="B260" s="16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81"/>
      <c r="AN260" s="81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</sheetData>
  <sheetProtection sheet="1" objects="1" scenarios="1"/>
  <mergeCells count="195">
    <mergeCell ref="S200:AG200"/>
    <mergeCell ref="A191:Q191"/>
    <mergeCell ref="A192:Q192"/>
    <mergeCell ref="A185:Q185"/>
    <mergeCell ref="A186:Q186"/>
    <mergeCell ref="A187:Q187"/>
    <mergeCell ref="S201:AG201"/>
    <mergeCell ref="S193:AG193"/>
    <mergeCell ref="S194:AG194"/>
    <mergeCell ref="S195:AG195"/>
    <mergeCell ref="S196:AG196"/>
    <mergeCell ref="S197:AG197"/>
    <mergeCell ref="S198:AG198"/>
    <mergeCell ref="S191:AG191"/>
    <mergeCell ref="S192:AG192"/>
    <mergeCell ref="S199:AG199"/>
    <mergeCell ref="S184:AG184"/>
    <mergeCell ref="S185:AG185"/>
    <mergeCell ref="S186:AG186"/>
    <mergeCell ref="A197:Q197"/>
    <mergeCell ref="A198:Q198"/>
    <mergeCell ref="A193:Q193"/>
    <mergeCell ref="A194:Q194"/>
    <mergeCell ref="A195:Q195"/>
    <mergeCell ref="A196:Q196"/>
    <mergeCell ref="A184:Q184"/>
    <mergeCell ref="S166:AG166"/>
    <mergeCell ref="S167:AG167"/>
    <mergeCell ref="S168:AG168"/>
    <mergeCell ref="S169:AG169"/>
    <mergeCell ref="S170:AG170"/>
    <mergeCell ref="S171:AG171"/>
    <mergeCell ref="S156:AG156"/>
    <mergeCell ref="S157:AG157"/>
    <mergeCell ref="S158:AG158"/>
    <mergeCell ref="S159:AG159"/>
    <mergeCell ref="S160:AG160"/>
    <mergeCell ref="S161:AG161"/>
    <mergeCell ref="S162:AG162"/>
    <mergeCell ref="S172:AG172"/>
    <mergeCell ref="S173:AG173"/>
    <mergeCell ref="S174:AG174"/>
    <mergeCell ref="S187:AG187"/>
    <mergeCell ref="S188:AG188"/>
    <mergeCell ref="S189:AG189"/>
    <mergeCell ref="S190:AG190"/>
    <mergeCell ref="A175:Q175"/>
    <mergeCell ref="A189:Q189"/>
    <mergeCell ref="S175:AG175"/>
    <mergeCell ref="S176:AG176"/>
    <mergeCell ref="S177:AG177"/>
    <mergeCell ref="S178:AG178"/>
    <mergeCell ref="S179:AG179"/>
    <mergeCell ref="S180:AG180"/>
    <mergeCell ref="A190:Q190"/>
    <mergeCell ref="A179:Q179"/>
    <mergeCell ref="A180:Q180"/>
    <mergeCell ref="A181:Q181"/>
    <mergeCell ref="A182:Q182"/>
    <mergeCell ref="A183:Q183"/>
    <mergeCell ref="S181:AG181"/>
    <mergeCell ref="S182:AG182"/>
    <mergeCell ref="S183:AG183"/>
    <mergeCell ref="C24:F24"/>
    <mergeCell ref="C26:D26"/>
    <mergeCell ref="A78:H78"/>
    <mergeCell ref="A79:H79"/>
    <mergeCell ref="A80:H80"/>
    <mergeCell ref="A81:H81"/>
    <mergeCell ref="A82:H82"/>
    <mergeCell ref="A173:Q173"/>
    <mergeCell ref="A174:Q174"/>
    <mergeCell ref="A138:E138"/>
    <mergeCell ref="A167:Q167"/>
    <mergeCell ref="A168:Q168"/>
    <mergeCell ref="A169:Q169"/>
    <mergeCell ref="H24:K24"/>
    <mergeCell ref="H26:I26"/>
    <mergeCell ref="S17:W17"/>
    <mergeCell ref="S25:W25"/>
    <mergeCell ref="AC18:AG18"/>
    <mergeCell ref="AC19:AG19"/>
    <mergeCell ref="AC20:AG20"/>
    <mergeCell ref="AC21:AG21"/>
    <mergeCell ref="AC22:AG22"/>
    <mergeCell ref="AC23:AG23"/>
    <mergeCell ref="AC24:AG24"/>
    <mergeCell ref="AC25:AG25"/>
    <mergeCell ref="A248:Q248"/>
    <mergeCell ref="B69:U69"/>
    <mergeCell ref="B70:U70"/>
    <mergeCell ref="B71:U71"/>
    <mergeCell ref="B72:U72"/>
    <mergeCell ref="A156:Q156"/>
    <mergeCell ref="A157:Q157"/>
    <mergeCell ref="A158:Q158"/>
    <mergeCell ref="A159:Q159"/>
    <mergeCell ref="A154:Q154"/>
    <mergeCell ref="S154:AG154"/>
    <mergeCell ref="A160:Q160"/>
    <mergeCell ref="B150:U150"/>
    <mergeCell ref="B151:U151"/>
    <mergeCell ref="V149:AA149"/>
    <mergeCell ref="AC149:AH149"/>
    <mergeCell ref="A115:U115"/>
    <mergeCell ref="A161:Q161"/>
    <mergeCell ref="A162:Q162"/>
    <mergeCell ref="A163:Q163"/>
    <mergeCell ref="A164:Q164"/>
    <mergeCell ref="A165:Q165"/>
    <mergeCell ref="A176:Q176"/>
    <mergeCell ref="A177:Q177"/>
    <mergeCell ref="AI34:AJ35"/>
    <mergeCell ref="AI67:AJ68"/>
    <mergeCell ref="AI139:AJ140"/>
    <mergeCell ref="B43:U43"/>
    <mergeCell ref="A45:U45"/>
    <mergeCell ref="B37:U37"/>
    <mergeCell ref="B38:U38"/>
    <mergeCell ref="B39:U39"/>
    <mergeCell ref="B40:U40"/>
    <mergeCell ref="B41:U41"/>
    <mergeCell ref="B42:U42"/>
    <mergeCell ref="AK149:AN149"/>
    <mergeCell ref="B145:U145"/>
    <mergeCell ref="B146:U146"/>
    <mergeCell ref="B142:U142"/>
    <mergeCell ref="B143:U143"/>
    <mergeCell ref="B144:U144"/>
    <mergeCell ref="A166:Q166"/>
    <mergeCell ref="AI149:AJ149"/>
    <mergeCell ref="AC67:AH68"/>
    <mergeCell ref="AK67:AN68"/>
    <mergeCell ref="Z115:AN115"/>
    <mergeCell ref="V67:AA68"/>
    <mergeCell ref="A77:H77"/>
    <mergeCell ref="A75:U75"/>
    <mergeCell ref="V139:AA140"/>
    <mergeCell ref="AC139:AH140"/>
    <mergeCell ref="AK139:AN140"/>
    <mergeCell ref="B141:U141"/>
    <mergeCell ref="A85:H85"/>
    <mergeCell ref="A83:H83"/>
    <mergeCell ref="A84:H84"/>
    <mergeCell ref="S163:AG163"/>
    <mergeCell ref="S164:AG164"/>
    <mergeCell ref="S165:AG165"/>
    <mergeCell ref="A1:AE1"/>
    <mergeCell ref="A6:AN6"/>
    <mergeCell ref="A7:AN7"/>
    <mergeCell ref="A8:AN8"/>
    <mergeCell ref="S12:X12"/>
    <mergeCell ref="V34:AA35"/>
    <mergeCell ref="AC34:AH35"/>
    <mergeCell ref="AK34:AN35"/>
    <mergeCell ref="S21:W21"/>
    <mergeCell ref="S22:W22"/>
    <mergeCell ref="S23:W23"/>
    <mergeCell ref="S24:W24"/>
    <mergeCell ref="A13:G13"/>
    <mergeCell ref="S14:W14"/>
    <mergeCell ref="S15:W15"/>
    <mergeCell ref="S16:W16"/>
    <mergeCell ref="AC12:AH12"/>
    <mergeCell ref="AC14:AG14"/>
    <mergeCell ref="AC15:AG15"/>
    <mergeCell ref="AC16:AG16"/>
    <mergeCell ref="AC17:AG17"/>
    <mergeCell ref="S18:W18"/>
    <mergeCell ref="S19:W19"/>
    <mergeCell ref="S20:W20"/>
    <mergeCell ref="A204:Q204"/>
    <mergeCell ref="A205:Q205"/>
    <mergeCell ref="A206:Q206"/>
    <mergeCell ref="A207:Q207"/>
    <mergeCell ref="A208:Q208"/>
    <mergeCell ref="S26:W26"/>
    <mergeCell ref="S27:W27"/>
    <mergeCell ref="AC26:AG26"/>
    <mergeCell ref="AC27:AG27"/>
    <mergeCell ref="A199:Q199"/>
    <mergeCell ref="A200:Q200"/>
    <mergeCell ref="A201:Q201"/>
    <mergeCell ref="A202:Q202"/>
    <mergeCell ref="A203:Q203"/>
    <mergeCell ref="C27:D27"/>
    <mergeCell ref="C28:D28"/>
    <mergeCell ref="A36:U36"/>
    <mergeCell ref="H27:I27"/>
    <mergeCell ref="H28:I28"/>
    <mergeCell ref="A178:Q178"/>
    <mergeCell ref="A170:Q170"/>
    <mergeCell ref="A171:Q171"/>
    <mergeCell ref="A172:Q172"/>
    <mergeCell ref="A188:Q188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33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214"/>
  <sheetViews>
    <sheetView showGridLines="0"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07" bestFit="1" customWidth="1"/>
    <col min="40" max="40" width="13" style="107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60" width="11.42578125" hidden="1" customWidth="1"/>
    <col min="61" max="61" width="11.42578125" customWidth="1"/>
  </cols>
  <sheetData>
    <row r="1" spans="1:41" ht="1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4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4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O4" s="1" t="s">
        <v>152</v>
      </c>
    </row>
    <row r="5" spans="1:4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41" ht="15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" t="s">
        <v>125</v>
      </c>
    </row>
    <row r="7" spans="1:41" ht="18.75" customHeight="1">
      <c r="A7" s="136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1" ht="15.75" customHeight="1">
      <c r="A8" s="137" t="s">
        <v>151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1" ht="21" customHeight="1"/>
    <row r="10" spans="1:41" ht="21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108"/>
      <c r="AN10" s="108"/>
    </row>
    <row r="11" spans="1:41" ht="21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4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08"/>
      <c r="AN11" s="108"/>
    </row>
    <row r="12" spans="1:41" ht="36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38" t="s">
        <v>80</v>
      </c>
      <c r="T12" s="138"/>
      <c r="U12" s="138"/>
      <c r="V12" s="138"/>
      <c r="W12" s="138"/>
      <c r="X12" s="138"/>
      <c r="Y12" s="5"/>
      <c r="Z12" s="79"/>
      <c r="AA12" s="79"/>
      <c r="AB12" s="79"/>
      <c r="AC12" s="138" t="s">
        <v>80</v>
      </c>
      <c r="AD12" s="138"/>
      <c r="AE12" s="138"/>
      <c r="AF12" s="138"/>
      <c r="AG12" s="138"/>
      <c r="AH12" s="138"/>
      <c r="AI12" s="91"/>
      <c r="AJ12" s="91"/>
      <c r="AK12" s="79"/>
      <c r="AL12" s="79"/>
      <c r="AM12" s="108"/>
      <c r="AN12" s="108"/>
    </row>
    <row r="13" spans="1:41" ht="33.75">
      <c r="A13" s="151"/>
      <c r="B13" s="151"/>
      <c r="C13" s="151"/>
      <c r="D13" s="151"/>
      <c r="E13" s="151"/>
      <c r="F13" s="151"/>
      <c r="G13" s="151"/>
      <c r="S13" s="6"/>
      <c r="T13" s="6"/>
      <c r="U13" s="7"/>
      <c r="V13" s="7"/>
      <c r="W13" s="7"/>
      <c r="X13" s="7"/>
      <c r="Y13" s="5"/>
      <c r="Z13" s="8"/>
      <c r="AA13" s="8"/>
      <c r="AB13" s="8"/>
      <c r="AC13" s="6"/>
      <c r="AD13" s="6"/>
      <c r="AE13" s="7"/>
      <c r="AF13" s="7"/>
      <c r="AG13" s="7"/>
      <c r="AH13" s="7"/>
      <c r="AI13" s="7"/>
      <c r="AJ13" s="7"/>
      <c r="AL13" s="10"/>
      <c r="AM13" s="109"/>
      <c r="AN13" s="109"/>
    </row>
    <row r="14" spans="1:41" ht="32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3" t="s">
        <v>57</v>
      </c>
      <c r="T14" s="124"/>
      <c r="U14" s="124"/>
      <c r="V14" s="124"/>
      <c r="W14" s="125"/>
      <c r="X14" s="92">
        <v>11</v>
      </c>
      <c r="Y14" s="5"/>
      <c r="Z14" s="8"/>
      <c r="AA14" s="13"/>
      <c r="AB14" s="13"/>
      <c r="AC14" s="123" t="s">
        <v>71</v>
      </c>
      <c r="AD14" s="124"/>
      <c r="AE14" s="124"/>
      <c r="AF14" s="124"/>
      <c r="AG14" s="125"/>
      <c r="AH14" s="92">
        <v>4</v>
      </c>
      <c r="AI14" s="46"/>
      <c r="AJ14" s="46"/>
      <c r="AK14" s="11"/>
      <c r="AL14" s="14"/>
      <c r="AM14" s="109"/>
      <c r="AN14" s="110"/>
    </row>
    <row r="15" spans="1:4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3" t="s">
        <v>58</v>
      </c>
      <c r="T15" s="124"/>
      <c r="U15" s="124"/>
      <c r="V15" s="124"/>
      <c r="W15" s="125"/>
      <c r="X15" s="92">
        <v>1</v>
      </c>
      <c r="Y15" s="5"/>
      <c r="Z15" s="8"/>
      <c r="AA15" s="13"/>
      <c r="AB15" s="13"/>
      <c r="AC15" s="123" t="s">
        <v>72</v>
      </c>
      <c r="AD15" s="124"/>
      <c r="AE15" s="124"/>
      <c r="AF15" s="124"/>
      <c r="AG15" s="125"/>
      <c r="AH15" s="92">
        <v>4</v>
      </c>
      <c r="AI15" s="46"/>
      <c r="AJ15" s="46"/>
      <c r="AK15" s="11"/>
      <c r="AL15" s="14"/>
      <c r="AM15" s="109"/>
      <c r="AN15" s="110"/>
    </row>
    <row r="16" spans="1:4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3" t="s">
        <v>126</v>
      </c>
      <c r="T16" s="124"/>
      <c r="U16" s="124"/>
      <c r="V16" s="124"/>
      <c r="W16" s="125"/>
      <c r="X16" s="92">
        <v>1</v>
      </c>
      <c r="Y16" s="5"/>
      <c r="Z16" s="8"/>
      <c r="AA16" s="13"/>
      <c r="AB16" s="13"/>
      <c r="AC16" s="123" t="s">
        <v>73</v>
      </c>
      <c r="AD16" s="124"/>
      <c r="AE16" s="124"/>
      <c r="AF16" s="124"/>
      <c r="AG16" s="125"/>
      <c r="AH16" s="92">
        <v>1</v>
      </c>
      <c r="AI16" s="46"/>
      <c r="AJ16" s="46"/>
      <c r="AK16" s="11"/>
      <c r="AL16" s="14"/>
      <c r="AM16" s="109"/>
      <c r="AN16" s="110"/>
    </row>
    <row r="17" spans="1:41" ht="33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3" t="s">
        <v>59</v>
      </c>
      <c r="T17" s="124"/>
      <c r="U17" s="124"/>
      <c r="V17" s="124"/>
      <c r="W17" s="125"/>
      <c r="X17" s="92">
        <v>21</v>
      </c>
      <c r="Y17" s="5"/>
      <c r="Z17" s="8"/>
      <c r="AA17" s="13"/>
      <c r="AB17" s="13"/>
      <c r="AC17" s="123" t="s">
        <v>86</v>
      </c>
      <c r="AD17" s="124"/>
      <c r="AE17" s="124"/>
      <c r="AF17" s="124"/>
      <c r="AG17" s="125"/>
      <c r="AH17" s="92">
        <v>1</v>
      </c>
      <c r="AI17" s="46"/>
      <c r="AJ17" s="46"/>
      <c r="AK17" s="11"/>
      <c r="AL17" s="14"/>
      <c r="AM17" s="109"/>
      <c r="AN17" s="110"/>
    </row>
    <row r="18" spans="1:41" ht="36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3" t="s">
        <v>60</v>
      </c>
      <c r="T18" s="124"/>
      <c r="U18" s="124"/>
      <c r="V18" s="124"/>
      <c r="W18" s="125"/>
      <c r="X18" s="92">
        <v>19</v>
      </c>
      <c r="Y18" s="5"/>
      <c r="Z18" s="8"/>
      <c r="AA18" s="13"/>
      <c r="AB18" s="13"/>
      <c r="AC18" s="123" t="s">
        <v>75</v>
      </c>
      <c r="AD18" s="124"/>
      <c r="AE18" s="124"/>
      <c r="AF18" s="124"/>
      <c r="AG18" s="125"/>
      <c r="AH18" s="92">
        <v>1</v>
      </c>
      <c r="AI18" s="46"/>
      <c r="AJ18" s="46"/>
      <c r="AK18" s="11"/>
      <c r="AL18" s="14"/>
      <c r="AM18" s="109"/>
      <c r="AN18" s="110"/>
    </row>
    <row r="19" spans="1:41" ht="1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3" t="s">
        <v>61</v>
      </c>
      <c r="T19" s="124"/>
      <c r="U19" s="124"/>
      <c r="V19" s="124"/>
      <c r="W19" s="125"/>
      <c r="X19" s="92">
        <v>10</v>
      </c>
      <c r="Y19" s="5"/>
      <c r="Z19" s="8"/>
      <c r="AA19" s="13"/>
      <c r="AB19" s="13"/>
      <c r="AC19" s="123" t="s">
        <v>76</v>
      </c>
      <c r="AD19" s="124"/>
      <c r="AE19" s="124"/>
      <c r="AF19" s="124"/>
      <c r="AG19" s="125"/>
      <c r="AH19" s="92">
        <v>2</v>
      </c>
      <c r="AI19" s="46"/>
      <c r="AJ19" s="46"/>
      <c r="AK19" s="11"/>
      <c r="AL19" s="14"/>
      <c r="AM19" s="109"/>
      <c r="AN19" s="110"/>
    </row>
    <row r="20" spans="1:41" ht="1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3" t="s">
        <v>62</v>
      </c>
      <c r="T20" s="124"/>
      <c r="U20" s="124"/>
      <c r="V20" s="124"/>
      <c r="W20" s="125"/>
      <c r="X20" s="92">
        <v>6</v>
      </c>
      <c r="Y20" s="14"/>
      <c r="Z20" s="8"/>
      <c r="AA20" s="13"/>
      <c r="AB20" s="13"/>
      <c r="AC20" s="123" t="s">
        <v>77</v>
      </c>
      <c r="AD20" s="124"/>
      <c r="AE20" s="124"/>
      <c r="AF20" s="124"/>
      <c r="AG20" s="125"/>
      <c r="AH20" s="92">
        <v>7</v>
      </c>
      <c r="AI20" s="46"/>
      <c r="AJ20" s="46"/>
      <c r="AK20" s="11"/>
      <c r="AL20" s="14"/>
      <c r="AM20" s="109"/>
      <c r="AN20" s="110"/>
    </row>
    <row r="21" spans="1:41" ht="18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3" t="s">
        <v>63</v>
      </c>
      <c r="T21" s="124"/>
      <c r="U21" s="124"/>
      <c r="V21" s="124"/>
      <c r="W21" s="125"/>
      <c r="X21" s="92">
        <v>6</v>
      </c>
      <c r="Y21" s="14"/>
      <c r="Z21" s="8"/>
      <c r="AA21" s="13"/>
      <c r="AB21" s="13"/>
      <c r="AC21" s="123" t="s">
        <v>78</v>
      </c>
      <c r="AD21" s="124"/>
      <c r="AE21" s="124"/>
      <c r="AF21" s="124"/>
      <c r="AG21" s="125"/>
      <c r="AH21" s="92">
        <v>5</v>
      </c>
      <c r="AI21" s="46"/>
      <c r="AJ21" s="46"/>
      <c r="AK21" s="11"/>
      <c r="AL21" s="14"/>
      <c r="AM21" s="109"/>
      <c r="AN21" s="110"/>
    </row>
    <row r="22" spans="1:41" ht="18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3" t="s">
        <v>64</v>
      </c>
      <c r="T22" s="124"/>
      <c r="U22" s="124"/>
      <c r="V22" s="124"/>
      <c r="W22" s="125"/>
      <c r="X22" s="92">
        <v>6</v>
      </c>
      <c r="Y22" s="14"/>
      <c r="Z22" s="8"/>
      <c r="AA22" s="13"/>
      <c r="AB22" s="13"/>
      <c r="AC22" s="174" t="s">
        <v>79</v>
      </c>
      <c r="AD22" s="174"/>
      <c r="AE22" s="174"/>
      <c r="AF22" s="174"/>
      <c r="AG22" s="174"/>
      <c r="AH22" s="92">
        <v>1</v>
      </c>
      <c r="AI22" s="46"/>
      <c r="AJ22" s="46"/>
      <c r="AK22" s="11"/>
      <c r="AL22" s="14"/>
      <c r="AM22" s="109"/>
      <c r="AN22" s="110"/>
    </row>
    <row r="23" spans="1:41" ht="38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3" t="s">
        <v>65</v>
      </c>
      <c r="T23" s="124"/>
      <c r="U23" s="124"/>
      <c r="V23" s="124"/>
      <c r="W23" s="125"/>
      <c r="X23" s="92">
        <v>3</v>
      </c>
      <c r="Y23" s="14"/>
      <c r="Z23" s="8"/>
      <c r="AA23" s="13"/>
      <c r="AB23" s="13"/>
      <c r="AC23" s="97"/>
      <c r="AD23" s="97"/>
      <c r="AE23" s="97"/>
      <c r="AF23" s="97"/>
      <c r="AG23" s="97"/>
      <c r="AH23" s="98"/>
      <c r="AI23" s="46"/>
      <c r="AJ23" s="46"/>
      <c r="AK23" s="11"/>
      <c r="AL23" s="14"/>
      <c r="AM23" s="109"/>
      <c r="AN23" s="110"/>
    </row>
    <row r="24" spans="1:41" ht="38.25" customHeight="1">
      <c r="A24" s="11"/>
      <c r="B24" s="11"/>
      <c r="C24" s="138" t="s">
        <v>2</v>
      </c>
      <c r="D24" s="138"/>
      <c r="E24" s="138"/>
      <c r="F24" s="138"/>
      <c r="G24" s="11"/>
      <c r="H24" s="173"/>
      <c r="I24" s="173"/>
      <c r="J24" s="173"/>
      <c r="K24" s="173"/>
      <c r="L24" s="11"/>
      <c r="M24" s="11"/>
      <c r="N24" s="11"/>
      <c r="O24" s="11"/>
      <c r="P24" s="11"/>
      <c r="Q24" s="11"/>
      <c r="R24" s="11"/>
      <c r="S24" s="123" t="s">
        <v>66</v>
      </c>
      <c r="T24" s="124"/>
      <c r="U24" s="124"/>
      <c r="V24" s="124"/>
      <c r="W24" s="125"/>
      <c r="X24" s="92">
        <v>4</v>
      </c>
      <c r="Y24" s="14"/>
      <c r="Z24" s="8"/>
      <c r="AA24" s="13"/>
      <c r="AB24" s="13"/>
      <c r="AC24" s="97"/>
      <c r="AD24" s="97"/>
      <c r="AE24" s="97"/>
      <c r="AF24" s="97"/>
      <c r="AG24" s="97"/>
      <c r="AH24" s="98"/>
      <c r="AI24" s="46"/>
      <c r="AJ24" s="46"/>
      <c r="AK24" s="11"/>
      <c r="AL24" s="14"/>
      <c r="AM24" s="109"/>
      <c r="AN24" s="110"/>
    </row>
    <row r="25" spans="1:41" ht="34.5" customHeight="1">
      <c r="A25" s="11"/>
      <c r="B25" s="11"/>
      <c r="C25" s="8"/>
      <c r="D25" s="8"/>
      <c r="E25" s="9"/>
      <c r="G25" s="11"/>
      <c r="H25" s="8"/>
      <c r="I25" s="8"/>
      <c r="J25" s="93"/>
      <c r="K25" s="94"/>
      <c r="L25" s="11"/>
      <c r="M25" s="11"/>
      <c r="N25" s="11"/>
      <c r="O25" s="11"/>
      <c r="P25" s="11"/>
      <c r="Q25" s="11"/>
      <c r="R25" s="11"/>
      <c r="S25" s="123" t="s">
        <v>67</v>
      </c>
      <c r="T25" s="124"/>
      <c r="U25" s="124"/>
      <c r="V25" s="124"/>
      <c r="W25" s="125"/>
      <c r="X25" s="92">
        <v>2</v>
      </c>
      <c r="Y25" s="14"/>
      <c r="Z25" s="8"/>
      <c r="AA25" s="13"/>
      <c r="AB25" s="13"/>
      <c r="AC25" s="97"/>
      <c r="AD25" s="97"/>
      <c r="AE25" s="97"/>
      <c r="AF25" s="97"/>
      <c r="AG25" s="97"/>
      <c r="AH25" s="98"/>
      <c r="AI25" s="46"/>
      <c r="AJ25" s="46"/>
      <c r="AK25" s="11"/>
      <c r="AL25" s="14"/>
      <c r="AM25" s="109"/>
      <c r="AN25" s="110"/>
    </row>
    <row r="26" spans="1:41" ht="18.75" customHeight="1">
      <c r="A26" s="11"/>
      <c r="B26" s="11"/>
      <c r="C26" s="130" t="s">
        <v>3</v>
      </c>
      <c r="D26" s="130"/>
      <c r="E26" s="12">
        <v>73</v>
      </c>
      <c r="F26" s="11"/>
      <c r="G26" s="11"/>
      <c r="H26" s="172"/>
      <c r="I26" s="172"/>
      <c r="J26" s="46"/>
      <c r="K26" s="95"/>
      <c r="L26" s="11"/>
      <c r="M26" s="11"/>
      <c r="N26" s="11"/>
      <c r="O26" s="11"/>
      <c r="P26" s="11"/>
      <c r="Q26" s="11"/>
      <c r="R26" s="11"/>
      <c r="S26" s="123" t="s">
        <v>68</v>
      </c>
      <c r="T26" s="124"/>
      <c r="U26" s="124"/>
      <c r="V26" s="124"/>
      <c r="W26" s="125"/>
      <c r="X26" s="92">
        <v>5</v>
      </c>
      <c r="Y26" s="14"/>
      <c r="Z26" s="8"/>
      <c r="AA26" s="13"/>
      <c r="AB26" s="13"/>
      <c r="AC26" s="97"/>
      <c r="AD26" s="97"/>
      <c r="AE26" s="97"/>
      <c r="AF26" s="97"/>
      <c r="AG26" s="97"/>
      <c r="AH26" s="98"/>
      <c r="AI26" s="11"/>
      <c r="AJ26" s="11"/>
      <c r="AK26" s="11"/>
      <c r="AL26" s="14"/>
      <c r="AM26" s="109"/>
      <c r="AN26" s="110"/>
    </row>
    <row r="27" spans="1:41" ht="18.75">
      <c r="A27" s="11"/>
      <c r="B27" s="11"/>
      <c r="C27" s="130" t="s">
        <v>4</v>
      </c>
      <c r="D27" s="130"/>
      <c r="E27" s="12">
        <v>70</v>
      </c>
      <c r="F27" s="11"/>
      <c r="G27" s="11"/>
      <c r="H27" s="172"/>
      <c r="I27" s="172"/>
      <c r="J27" s="46"/>
      <c r="K27" s="95"/>
      <c r="L27" s="11"/>
      <c r="M27" s="11"/>
      <c r="N27" s="11"/>
      <c r="O27" s="11"/>
      <c r="P27" s="11"/>
      <c r="Q27" s="11"/>
      <c r="R27" s="11"/>
      <c r="S27" s="123" t="s">
        <v>69</v>
      </c>
      <c r="T27" s="124"/>
      <c r="U27" s="124"/>
      <c r="V27" s="124"/>
      <c r="W27" s="125"/>
      <c r="X27" s="92">
        <v>2</v>
      </c>
      <c r="Y27" s="14"/>
      <c r="Z27" s="8"/>
      <c r="AA27" s="13"/>
      <c r="AB27" s="13"/>
      <c r="AC27" s="97"/>
      <c r="AD27" s="97"/>
      <c r="AE27" s="97"/>
      <c r="AF27" s="97"/>
      <c r="AG27" s="97"/>
      <c r="AH27" s="98"/>
      <c r="AI27" s="11"/>
      <c r="AJ27" s="11"/>
      <c r="AK27" s="11"/>
      <c r="AL27" s="14"/>
      <c r="AM27" s="109"/>
      <c r="AN27" s="110"/>
    </row>
    <row r="28" spans="1:41" ht="18.75">
      <c r="A28" s="11"/>
      <c r="B28" s="11"/>
      <c r="C28" s="130" t="s">
        <v>5</v>
      </c>
      <c r="D28" s="130"/>
      <c r="E28" s="12">
        <f>SUM(E26:E27)</f>
        <v>143</v>
      </c>
      <c r="F28" s="11"/>
      <c r="G28" s="11"/>
      <c r="H28" s="172"/>
      <c r="I28" s="172"/>
      <c r="J28" s="46"/>
      <c r="K28" s="95"/>
      <c r="L28" s="11"/>
      <c r="M28" s="11"/>
      <c r="N28" s="11"/>
      <c r="O28" s="11"/>
      <c r="P28" s="11"/>
      <c r="Q28" s="11"/>
      <c r="R28" s="11"/>
      <c r="S28" s="123" t="s">
        <v>70</v>
      </c>
      <c r="T28" s="124"/>
      <c r="U28" s="124"/>
      <c r="V28" s="124"/>
      <c r="W28" s="125"/>
      <c r="X28" s="96">
        <v>20</v>
      </c>
      <c r="Y28" s="14"/>
      <c r="Z28" s="8"/>
      <c r="AA28" s="13"/>
      <c r="AB28" s="13"/>
      <c r="AC28" s="13"/>
      <c r="AD28" s="13"/>
      <c r="AE28" s="9"/>
      <c r="AF28" s="11"/>
      <c r="AG28" s="11"/>
      <c r="AH28" s="11"/>
      <c r="AI28" s="11"/>
      <c r="AJ28" s="11"/>
      <c r="AK28" s="11"/>
      <c r="AL28" s="14"/>
      <c r="AM28" s="109"/>
      <c r="AN28" s="110"/>
    </row>
    <row r="29" spans="1:4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4"/>
      <c r="Z29" s="8"/>
      <c r="AA29" s="13"/>
      <c r="AB29" s="13"/>
      <c r="AC29" s="13"/>
      <c r="AD29" s="13"/>
      <c r="AE29" s="9"/>
      <c r="AF29" s="11"/>
      <c r="AG29" s="11"/>
      <c r="AH29" s="11"/>
      <c r="AI29" s="11"/>
      <c r="AJ29" s="11"/>
      <c r="AK29" s="11"/>
      <c r="AL29" s="14"/>
      <c r="AM29" s="109"/>
      <c r="AN29" s="110"/>
    </row>
    <row r="30" spans="1:4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4"/>
      <c r="Z30" s="8"/>
      <c r="AA30" s="13"/>
      <c r="AB30" s="13"/>
      <c r="AC30" s="13"/>
      <c r="AD30" s="13"/>
      <c r="AE30" s="9"/>
      <c r="AF30" s="11"/>
      <c r="AG30" s="11"/>
      <c r="AH30" s="11"/>
      <c r="AI30" s="11"/>
      <c r="AJ30" s="11"/>
      <c r="AK30" s="11"/>
      <c r="AL30" s="14"/>
      <c r="AM30" s="109"/>
      <c r="AN30" s="110"/>
    </row>
    <row r="31" spans="1:4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4"/>
      <c r="Z31" s="8"/>
      <c r="AA31" s="13"/>
      <c r="AB31" s="13"/>
      <c r="AC31" s="13"/>
      <c r="AD31" s="13"/>
      <c r="AE31" s="9"/>
      <c r="AF31" s="11"/>
      <c r="AG31" s="11"/>
      <c r="AH31" s="11"/>
      <c r="AI31" s="11"/>
      <c r="AJ31" s="11"/>
      <c r="AK31" s="11"/>
      <c r="AL31" s="14"/>
      <c r="AM31" s="109"/>
      <c r="AN31" s="110"/>
      <c r="AO31" s="1" t="s">
        <v>37</v>
      </c>
    </row>
    <row r="32" spans="1:41" ht="20.25">
      <c r="A32" s="11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1"/>
      <c r="AN32" s="111"/>
    </row>
    <row r="33" spans="1:59" ht="20.2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1"/>
      <c r="AN33" s="111"/>
    </row>
    <row r="34" spans="1:59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9" t="s">
        <v>6</v>
      </c>
      <c r="W34" s="140"/>
      <c r="X34" s="140"/>
      <c r="Y34" s="140"/>
      <c r="Z34" s="140"/>
      <c r="AA34" s="141"/>
      <c r="AB34" s="16"/>
      <c r="AC34" s="139" t="s">
        <v>7</v>
      </c>
      <c r="AD34" s="140"/>
      <c r="AE34" s="140"/>
      <c r="AF34" s="140"/>
      <c r="AG34" s="140"/>
      <c r="AH34" s="141"/>
      <c r="AI34" s="139" t="s">
        <v>91</v>
      </c>
      <c r="AJ34" s="141"/>
      <c r="AK34" s="145" t="s">
        <v>8</v>
      </c>
      <c r="AL34" s="146"/>
      <c r="AM34" s="146"/>
      <c r="AN34" s="147"/>
      <c r="AU34" t="s">
        <v>9</v>
      </c>
      <c r="AV34" t="s">
        <v>5</v>
      </c>
      <c r="AX34">
        <v>1</v>
      </c>
      <c r="AY34">
        <v>2</v>
      </c>
      <c r="AZ34">
        <v>3</v>
      </c>
      <c r="BA34">
        <v>4</v>
      </c>
      <c r="BB34">
        <v>5</v>
      </c>
      <c r="BC34" t="s">
        <v>9</v>
      </c>
      <c r="BD34" t="s">
        <v>5</v>
      </c>
    </row>
    <row r="35" spans="1:59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42"/>
      <c r="W35" s="143"/>
      <c r="X35" s="143"/>
      <c r="Y35" s="143"/>
      <c r="Z35" s="143"/>
      <c r="AA35" s="144"/>
      <c r="AB35" s="16"/>
      <c r="AC35" s="142"/>
      <c r="AD35" s="143"/>
      <c r="AE35" s="143"/>
      <c r="AF35" s="143"/>
      <c r="AG35" s="143"/>
      <c r="AH35" s="144"/>
      <c r="AI35" s="142"/>
      <c r="AJ35" s="144"/>
      <c r="AK35" s="148"/>
      <c r="AL35" s="149"/>
      <c r="AM35" s="149"/>
      <c r="AN35" s="150"/>
      <c r="AO35" s="1" t="s">
        <v>95</v>
      </c>
      <c r="AP35">
        <v>3</v>
      </c>
      <c r="AQ35">
        <v>8</v>
      </c>
      <c r="AR35">
        <v>37</v>
      </c>
      <c r="AS35">
        <v>56</v>
      </c>
      <c r="AT35">
        <v>38</v>
      </c>
      <c r="AU35">
        <v>1</v>
      </c>
      <c r="AV35">
        <v>143</v>
      </c>
      <c r="AW35" t="s">
        <v>95</v>
      </c>
      <c r="AX35">
        <v>3</v>
      </c>
      <c r="AY35">
        <v>8</v>
      </c>
      <c r="AZ35">
        <v>37</v>
      </c>
      <c r="BA35">
        <v>56</v>
      </c>
      <c r="BB35">
        <v>38</v>
      </c>
      <c r="BC35">
        <v>0</v>
      </c>
      <c r="BD35">
        <v>3.83</v>
      </c>
      <c r="BE35">
        <v>0.96</v>
      </c>
      <c r="BF35">
        <v>4</v>
      </c>
      <c r="BG35">
        <v>4</v>
      </c>
    </row>
    <row r="36" spans="1:59" s="20" customFormat="1" ht="40.5" customHeight="1">
      <c r="A36" s="131" t="s">
        <v>119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7">
        <v>1</v>
      </c>
      <c r="W36" s="17">
        <v>2</v>
      </c>
      <c r="X36" s="17">
        <v>3</v>
      </c>
      <c r="Y36" s="17">
        <v>4</v>
      </c>
      <c r="Z36" s="17">
        <v>5</v>
      </c>
      <c r="AA36" s="17" t="s">
        <v>10</v>
      </c>
      <c r="AB36" s="18" t="s">
        <v>11</v>
      </c>
      <c r="AC36" s="17">
        <v>1</v>
      </c>
      <c r="AD36" s="17">
        <v>2</v>
      </c>
      <c r="AE36" s="17">
        <v>3</v>
      </c>
      <c r="AF36" s="17">
        <v>4</v>
      </c>
      <c r="AG36" s="17">
        <v>5</v>
      </c>
      <c r="AH36" s="17" t="s">
        <v>10</v>
      </c>
      <c r="AI36" s="77" t="s">
        <v>92</v>
      </c>
      <c r="AJ36" s="77" t="s">
        <v>93</v>
      </c>
      <c r="AK36" s="19" t="s">
        <v>12</v>
      </c>
      <c r="AL36" s="19" t="s">
        <v>13</v>
      </c>
      <c r="AM36" s="112" t="s">
        <v>14</v>
      </c>
      <c r="AN36" s="112" t="s">
        <v>15</v>
      </c>
      <c r="AO36" s="1" t="s">
        <v>96</v>
      </c>
      <c r="AP36" s="20">
        <v>3</v>
      </c>
      <c r="AQ36" s="20">
        <v>2</v>
      </c>
      <c r="AR36" s="20">
        <v>24</v>
      </c>
      <c r="AS36" s="20">
        <v>54</v>
      </c>
      <c r="AT36" s="20">
        <v>60</v>
      </c>
      <c r="AU36" s="20">
        <v>0</v>
      </c>
      <c r="AV36" s="20">
        <v>143</v>
      </c>
      <c r="AW36" s="20" t="s">
        <v>96</v>
      </c>
      <c r="AX36" s="20">
        <v>3</v>
      </c>
      <c r="AY36" s="20">
        <v>2</v>
      </c>
      <c r="AZ36" s="20">
        <v>24</v>
      </c>
      <c r="BA36" s="20">
        <v>54</v>
      </c>
      <c r="BB36" s="20">
        <v>60</v>
      </c>
      <c r="BC36" s="20">
        <v>0</v>
      </c>
      <c r="BD36" s="20">
        <v>4.16</v>
      </c>
      <c r="BE36" s="20">
        <v>0.9</v>
      </c>
      <c r="BF36" s="20">
        <v>4</v>
      </c>
      <c r="BG36" s="20">
        <v>5</v>
      </c>
    </row>
    <row r="37" spans="1:59" s="26" customFormat="1" ht="20.100000000000001" customHeight="1">
      <c r="A37" s="21" t="s">
        <v>16</v>
      </c>
      <c r="B37" s="164" t="s">
        <v>38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2">
        <f>AP35</f>
        <v>3</v>
      </c>
      <c r="W37" s="12">
        <f t="shared" ref="W37:AB42" si="0">AQ35</f>
        <v>8</v>
      </c>
      <c r="X37" s="12">
        <f t="shared" si="0"/>
        <v>37</v>
      </c>
      <c r="Y37" s="12">
        <f t="shared" si="0"/>
        <v>56</v>
      </c>
      <c r="Z37" s="12">
        <f t="shared" si="0"/>
        <v>38</v>
      </c>
      <c r="AA37" s="12">
        <f t="shared" si="0"/>
        <v>1</v>
      </c>
      <c r="AB37" s="12">
        <f t="shared" si="0"/>
        <v>143</v>
      </c>
      <c r="AC37" s="22">
        <f t="shared" ref="AC37:AH42" si="1">V37/$AB37</f>
        <v>2.097902097902098E-2</v>
      </c>
      <c r="AD37" s="22">
        <f t="shared" si="1"/>
        <v>5.5944055944055944E-2</v>
      </c>
      <c r="AE37" s="22">
        <f t="shared" si="1"/>
        <v>0.25874125874125875</v>
      </c>
      <c r="AF37" s="22">
        <f t="shared" si="1"/>
        <v>0.39160839160839161</v>
      </c>
      <c r="AG37" s="22">
        <f t="shared" si="1"/>
        <v>0.26573426573426573</v>
      </c>
      <c r="AH37" s="22">
        <f t="shared" si="1"/>
        <v>6.993006993006993E-3</v>
      </c>
      <c r="AI37" s="22">
        <f t="shared" ref="AI37:AI42" si="2">(V37+W37)/(V37+W37+X37+Y37+Z37)</f>
        <v>7.746478873239436E-2</v>
      </c>
      <c r="AJ37" s="22">
        <f t="shared" ref="AJ37:AJ42" si="3">(X37+Y37+Z37)/(V37+W37+X37+Y37+Z37)</f>
        <v>0.92253521126760563</v>
      </c>
      <c r="AK37" s="23">
        <f>BD35</f>
        <v>3.83</v>
      </c>
      <c r="AL37" s="23">
        <f t="shared" ref="AL37:AN37" si="4">BE35</f>
        <v>0.96</v>
      </c>
      <c r="AM37" s="113">
        <f t="shared" si="4"/>
        <v>4</v>
      </c>
      <c r="AN37" s="113">
        <f t="shared" si="4"/>
        <v>4</v>
      </c>
      <c r="AO37" s="25" t="s">
        <v>97</v>
      </c>
      <c r="AP37" s="26">
        <v>8</v>
      </c>
      <c r="AQ37" s="26">
        <v>16</v>
      </c>
      <c r="AR37" s="26">
        <v>35</v>
      </c>
      <c r="AS37" s="26">
        <v>45</v>
      </c>
      <c r="AT37" s="26">
        <v>25</v>
      </c>
      <c r="AU37" s="26">
        <v>14</v>
      </c>
      <c r="AV37" s="26">
        <v>143</v>
      </c>
      <c r="AW37" s="26" t="s">
        <v>97</v>
      </c>
      <c r="AX37" s="26">
        <v>8</v>
      </c>
      <c r="AY37" s="26">
        <v>16</v>
      </c>
      <c r="AZ37" s="26">
        <v>35</v>
      </c>
      <c r="BA37" s="26">
        <v>45</v>
      </c>
      <c r="BB37" s="26">
        <v>25</v>
      </c>
      <c r="BC37" s="26">
        <v>14</v>
      </c>
      <c r="BD37" s="26">
        <v>3.73</v>
      </c>
      <c r="BE37" s="26">
        <v>1.31</v>
      </c>
      <c r="BF37" s="26">
        <v>4</v>
      </c>
      <c r="BG37" s="26">
        <v>4</v>
      </c>
    </row>
    <row r="38" spans="1:59" s="26" customFormat="1" ht="20.100000000000001" customHeight="1">
      <c r="A38" s="21" t="s">
        <v>17</v>
      </c>
      <c r="B38" s="164" t="s">
        <v>39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2">
        <f t="shared" ref="V38:V42" si="5">AP36</f>
        <v>3</v>
      </c>
      <c r="W38" s="12">
        <f t="shared" si="0"/>
        <v>2</v>
      </c>
      <c r="X38" s="12">
        <f t="shared" si="0"/>
        <v>24</v>
      </c>
      <c r="Y38" s="12">
        <f t="shared" si="0"/>
        <v>54</v>
      </c>
      <c r="Z38" s="12">
        <f t="shared" si="0"/>
        <v>60</v>
      </c>
      <c r="AA38" s="12">
        <f t="shared" si="0"/>
        <v>0</v>
      </c>
      <c r="AB38" s="12">
        <f t="shared" si="0"/>
        <v>143</v>
      </c>
      <c r="AC38" s="22">
        <f t="shared" si="1"/>
        <v>2.097902097902098E-2</v>
      </c>
      <c r="AD38" s="22">
        <f t="shared" si="1"/>
        <v>1.3986013986013986E-2</v>
      </c>
      <c r="AE38" s="22">
        <f t="shared" si="1"/>
        <v>0.16783216783216784</v>
      </c>
      <c r="AF38" s="22">
        <f t="shared" si="1"/>
        <v>0.3776223776223776</v>
      </c>
      <c r="AG38" s="22">
        <f t="shared" si="1"/>
        <v>0.41958041958041958</v>
      </c>
      <c r="AH38" s="22">
        <f t="shared" si="1"/>
        <v>0</v>
      </c>
      <c r="AI38" s="22">
        <f t="shared" si="2"/>
        <v>3.4965034965034968E-2</v>
      </c>
      <c r="AJ38" s="22">
        <f t="shared" si="3"/>
        <v>0.965034965034965</v>
      </c>
      <c r="AK38" s="23">
        <f t="shared" ref="AK38:AK42" si="6">BD36</f>
        <v>4.16</v>
      </c>
      <c r="AL38" s="23">
        <f t="shared" ref="AL38:AL42" si="7">BE36</f>
        <v>0.9</v>
      </c>
      <c r="AM38" s="113">
        <f t="shared" ref="AM38:AM42" si="8">BF36</f>
        <v>4</v>
      </c>
      <c r="AN38" s="113">
        <f t="shared" ref="AN38:AN42" si="9">BG36</f>
        <v>5</v>
      </c>
      <c r="AO38" s="25" t="s">
        <v>98</v>
      </c>
      <c r="AP38" s="26">
        <v>9</v>
      </c>
      <c r="AQ38" s="26">
        <v>17</v>
      </c>
      <c r="AR38" s="26">
        <v>20</v>
      </c>
      <c r="AS38" s="26">
        <v>56</v>
      </c>
      <c r="AT38" s="26">
        <v>40</v>
      </c>
      <c r="AU38" s="26">
        <v>1</v>
      </c>
      <c r="AV38" s="26">
        <v>143</v>
      </c>
      <c r="AW38" s="26" t="s">
        <v>98</v>
      </c>
      <c r="AX38" s="26">
        <v>9</v>
      </c>
      <c r="AY38" s="26">
        <v>17</v>
      </c>
      <c r="AZ38" s="26">
        <v>20</v>
      </c>
      <c r="BA38" s="26">
        <v>56</v>
      </c>
      <c r="BB38" s="26">
        <v>40</v>
      </c>
      <c r="BC38" s="26">
        <v>1</v>
      </c>
      <c r="BD38" s="26">
        <v>3.73</v>
      </c>
      <c r="BE38" s="26">
        <v>1.19</v>
      </c>
      <c r="BF38" s="26">
        <v>4</v>
      </c>
      <c r="BG38" s="26">
        <v>4</v>
      </c>
    </row>
    <row r="39" spans="1:59" s="26" customFormat="1" ht="20.100000000000001" customHeight="1">
      <c r="A39" s="21" t="s">
        <v>18</v>
      </c>
      <c r="B39" s="164" t="s">
        <v>31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12">
        <f t="shared" si="5"/>
        <v>8</v>
      </c>
      <c r="W39" s="12">
        <f t="shared" si="0"/>
        <v>16</v>
      </c>
      <c r="X39" s="12">
        <f t="shared" si="0"/>
        <v>35</v>
      </c>
      <c r="Y39" s="12">
        <f t="shared" si="0"/>
        <v>45</v>
      </c>
      <c r="Z39" s="12">
        <f t="shared" si="0"/>
        <v>25</v>
      </c>
      <c r="AA39" s="12">
        <f t="shared" si="0"/>
        <v>14</v>
      </c>
      <c r="AB39" s="12">
        <f t="shared" si="0"/>
        <v>143</v>
      </c>
      <c r="AC39" s="22">
        <f t="shared" si="1"/>
        <v>5.5944055944055944E-2</v>
      </c>
      <c r="AD39" s="22">
        <f t="shared" si="1"/>
        <v>0.11188811188811189</v>
      </c>
      <c r="AE39" s="22">
        <f t="shared" si="1"/>
        <v>0.24475524475524477</v>
      </c>
      <c r="AF39" s="22">
        <f t="shared" si="1"/>
        <v>0.31468531468531469</v>
      </c>
      <c r="AG39" s="22">
        <f t="shared" si="1"/>
        <v>0.17482517482517482</v>
      </c>
      <c r="AH39" s="22">
        <f t="shared" si="1"/>
        <v>9.7902097902097904E-2</v>
      </c>
      <c r="AI39" s="22">
        <f t="shared" si="2"/>
        <v>0.18604651162790697</v>
      </c>
      <c r="AJ39" s="22">
        <f t="shared" si="3"/>
        <v>0.81395348837209303</v>
      </c>
      <c r="AK39" s="23">
        <f t="shared" si="6"/>
        <v>3.73</v>
      </c>
      <c r="AL39" s="23">
        <f t="shared" si="7"/>
        <v>1.31</v>
      </c>
      <c r="AM39" s="113">
        <f t="shared" si="8"/>
        <v>4</v>
      </c>
      <c r="AN39" s="113">
        <f t="shared" si="9"/>
        <v>4</v>
      </c>
      <c r="AO39" s="25" t="s">
        <v>99</v>
      </c>
      <c r="AP39" s="26">
        <v>10</v>
      </c>
      <c r="AQ39" s="26">
        <v>4</v>
      </c>
      <c r="AR39" s="26">
        <v>14</v>
      </c>
      <c r="AS39" s="26">
        <v>32</v>
      </c>
      <c r="AT39" s="26">
        <v>80</v>
      </c>
      <c r="AU39" s="26">
        <v>3</v>
      </c>
      <c r="AV39" s="26">
        <v>143</v>
      </c>
      <c r="AW39" s="26" t="s">
        <v>99</v>
      </c>
      <c r="AX39" s="26">
        <v>10</v>
      </c>
      <c r="AY39" s="26">
        <v>4</v>
      </c>
      <c r="AZ39" s="26">
        <v>14</v>
      </c>
      <c r="BA39" s="26">
        <v>32</v>
      </c>
      <c r="BB39" s="26">
        <v>80</v>
      </c>
      <c r="BC39" s="26">
        <v>3</v>
      </c>
      <c r="BD39" s="26">
        <v>4.24</v>
      </c>
      <c r="BE39" s="26">
        <v>1.2</v>
      </c>
      <c r="BF39" s="26">
        <v>5</v>
      </c>
      <c r="BG39" s="26">
        <v>5</v>
      </c>
    </row>
    <row r="40" spans="1:59" s="26" customFormat="1" ht="20.100000000000001" customHeight="1">
      <c r="A40" s="21" t="s">
        <v>19</v>
      </c>
      <c r="B40" s="164" t="s">
        <v>109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2">
        <f t="shared" si="5"/>
        <v>9</v>
      </c>
      <c r="W40" s="12">
        <f t="shared" si="0"/>
        <v>17</v>
      </c>
      <c r="X40" s="12">
        <f t="shared" si="0"/>
        <v>20</v>
      </c>
      <c r="Y40" s="12">
        <f t="shared" si="0"/>
        <v>56</v>
      </c>
      <c r="Z40" s="12">
        <f t="shared" si="0"/>
        <v>40</v>
      </c>
      <c r="AA40" s="12">
        <f t="shared" si="0"/>
        <v>1</v>
      </c>
      <c r="AB40" s="12">
        <f t="shared" si="0"/>
        <v>143</v>
      </c>
      <c r="AC40" s="22">
        <f t="shared" si="1"/>
        <v>6.2937062937062943E-2</v>
      </c>
      <c r="AD40" s="22">
        <f t="shared" si="1"/>
        <v>0.11888111888111888</v>
      </c>
      <c r="AE40" s="22">
        <f t="shared" si="1"/>
        <v>0.13986013986013987</v>
      </c>
      <c r="AF40" s="22">
        <f t="shared" si="1"/>
        <v>0.39160839160839161</v>
      </c>
      <c r="AG40" s="22">
        <f t="shared" si="1"/>
        <v>0.27972027972027974</v>
      </c>
      <c r="AH40" s="22">
        <f t="shared" si="1"/>
        <v>6.993006993006993E-3</v>
      </c>
      <c r="AI40" s="22">
        <f t="shared" si="2"/>
        <v>0.18309859154929578</v>
      </c>
      <c r="AJ40" s="22">
        <f t="shared" si="3"/>
        <v>0.81690140845070425</v>
      </c>
      <c r="AK40" s="23">
        <f t="shared" si="6"/>
        <v>3.73</v>
      </c>
      <c r="AL40" s="23">
        <f t="shared" si="7"/>
        <v>1.19</v>
      </c>
      <c r="AM40" s="113">
        <f t="shared" si="8"/>
        <v>4</v>
      </c>
      <c r="AN40" s="113">
        <f t="shared" si="9"/>
        <v>4</v>
      </c>
      <c r="AO40" s="25" t="s">
        <v>100</v>
      </c>
      <c r="AP40" s="26">
        <v>15</v>
      </c>
      <c r="AQ40" s="26">
        <v>19</v>
      </c>
      <c r="AR40" s="26">
        <v>33</v>
      </c>
      <c r="AS40" s="26">
        <v>46</v>
      </c>
      <c r="AT40" s="26">
        <v>30</v>
      </c>
      <c r="AU40" s="26">
        <v>0</v>
      </c>
      <c r="AV40" s="26">
        <v>143</v>
      </c>
      <c r="AW40" s="26" t="s">
        <v>100</v>
      </c>
      <c r="AX40" s="26">
        <v>15</v>
      </c>
      <c r="AY40" s="26">
        <v>19</v>
      </c>
      <c r="AZ40" s="26">
        <v>33</v>
      </c>
      <c r="BA40" s="26">
        <v>46</v>
      </c>
      <c r="BB40" s="26">
        <v>30</v>
      </c>
      <c r="BC40" s="26">
        <v>0</v>
      </c>
      <c r="BD40" s="26">
        <v>3.4</v>
      </c>
      <c r="BE40" s="26">
        <v>1.25</v>
      </c>
      <c r="BF40" s="26">
        <v>4</v>
      </c>
      <c r="BG40" s="26">
        <v>4</v>
      </c>
    </row>
    <row r="41" spans="1:59" s="26" customFormat="1" ht="20.100000000000001" customHeight="1">
      <c r="A41" s="21" t="s">
        <v>20</v>
      </c>
      <c r="B41" s="164" t="s">
        <v>110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6"/>
      <c r="V41" s="12">
        <f t="shared" si="5"/>
        <v>10</v>
      </c>
      <c r="W41" s="12">
        <f t="shared" si="0"/>
        <v>4</v>
      </c>
      <c r="X41" s="12">
        <f t="shared" si="0"/>
        <v>14</v>
      </c>
      <c r="Y41" s="12">
        <f t="shared" si="0"/>
        <v>32</v>
      </c>
      <c r="Z41" s="12">
        <f t="shared" si="0"/>
        <v>80</v>
      </c>
      <c r="AA41" s="12">
        <f t="shared" si="0"/>
        <v>3</v>
      </c>
      <c r="AB41" s="12">
        <f t="shared" si="0"/>
        <v>143</v>
      </c>
      <c r="AC41" s="22">
        <f t="shared" si="1"/>
        <v>6.9930069930069935E-2</v>
      </c>
      <c r="AD41" s="22">
        <f t="shared" si="1"/>
        <v>2.7972027972027972E-2</v>
      </c>
      <c r="AE41" s="22">
        <f t="shared" si="1"/>
        <v>9.7902097902097904E-2</v>
      </c>
      <c r="AF41" s="22">
        <f t="shared" si="1"/>
        <v>0.22377622377622378</v>
      </c>
      <c r="AG41" s="22">
        <f t="shared" si="1"/>
        <v>0.55944055944055948</v>
      </c>
      <c r="AH41" s="22">
        <f t="shared" si="1"/>
        <v>2.097902097902098E-2</v>
      </c>
      <c r="AI41" s="22">
        <f t="shared" si="2"/>
        <v>0.1</v>
      </c>
      <c r="AJ41" s="22">
        <f t="shared" si="3"/>
        <v>0.9</v>
      </c>
      <c r="AK41" s="23">
        <f t="shared" si="6"/>
        <v>4.24</v>
      </c>
      <c r="AL41" s="23">
        <f t="shared" si="7"/>
        <v>1.2</v>
      </c>
      <c r="AM41" s="113">
        <f t="shared" si="8"/>
        <v>5</v>
      </c>
      <c r="AN41" s="113">
        <f t="shared" si="9"/>
        <v>5</v>
      </c>
      <c r="AO41" s="25" t="s">
        <v>101</v>
      </c>
      <c r="AP41" s="26">
        <v>9</v>
      </c>
      <c r="AQ41" s="26">
        <v>12</v>
      </c>
      <c r="AR41" s="26">
        <v>29</v>
      </c>
      <c r="AS41" s="26">
        <v>23</v>
      </c>
      <c r="AT41" s="26">
        <v>48</v>
      </c>
      <c r="AU41" s="26">
        <v>4</v>
      </c>
      <c r="AV41" s="26">
        <v>125</v>
      </c>
      <c r="AW41" s="26" t="s">
        <v>101</v>
      </c>
      <c r="AX41" s="26">
        <v>9</v>
      </c>
      <c r="AY41" s="26">
        <v>12</v>
      </c>
      <c r="AZ41" s="26">
        <v>29</v>
      </c>
      <c r="BA41" s="26">
        <v>23</v>
      </c>
      <c r="BB41" s="26">
        <v>48</v>
      </c>
      <c r="BC41" s="26">
        <v>0</v>
      </c>
      <c r="BD41" s="26">
        <v>3.74</v>
      </c>
      <c r="BE41" s="26">
        <v>1.28</v>
      </c>
      <c r="BF41" s="26">
        <v>4</v>
      </c>
      <c r="BG41" s="26">
        <v>5</v>
      </c>
    </row>
    <row r="42" spans="1:59" s="26" customFormat="1" ht="20.100000000000001" customHeight="1">
      <c r="A42" s="21" t="s">
        <v>21</v>
      </c>
      <c r="B42" s="164" t="s">
        <v>111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  <c r="V42" s="12">
        <f t="shared" si="5"/>
        <v>15</v>
      </c>
      <c r="W42" s="12">
        <f t="shared" si="0"/>
        <v>19</v>
      </c>
      <c r="X42" s="12">
        <f t="shared" si="0"/>
        <v>33</v>
      </c>
      <c r="Y42" s="12">
        <f t="shared" si="0"/>
        <v>46</v>
      </c>
      <c r="Z42" s="12">
        <f t="shared" si="0"/>
        <v>30</v>
      </c>
      <c r="AA42" s="12">
        <f t="shared" si="0"/>
        <v>0</v>
      </c>
      <c r="AB42" s="12">
        <f t="shared" si="0"/>
        <v>143</v>
      </c>
      <c r="AC42" s="22">
        <f t="shared" si="1"/>
        <v>0.1048951048951049</v>
      </c>
      <c r="AD42" s="22">
        <f t="shared" si="1"/>
        <v>0.13286713286713286</v>
      </c>
      <c r="AE42" s="22">
        <f t="shared" si="1"/>
        <v>0.23076923076923078</v>
      </c>
      <c r="AF42" s="22">
        <f t="shared" si="1"/>
        <v>0.32167832167832167</v>
      </c>
      <c r="AG42" s="22">
        <f t="shared" si="1"/>
        <v>0.20979020979020979</v>
      </c>
      <c r="AH42" s="22">
        <f t="shared" si="1"/>
        <v>0</v>
      </c>
      <c r="AI42" s="22">
        <f t="shared" si="2"/>
        <v>0.23776223776223776</v>
      </c>
      <c r="AJ42" s="22">
        <f t="shared" si="3"/>
        <v>0.76223776223776218</v>
      </c>
      <c r="AK42" s="23">
        <f t="shared" si="6"/>
        <v>3.4</v>
      </c>
      <c r="AL42" s="23">
        <f t="shared" si="7"/>
        <v>1.25</v>
      </c>
      <c r="AM42" s="113">
        <f t="shared" si="8"/>
        <v>4</v>
      </c>
      <c r="AN42" s="113">
        <f t="shared" si="9"/>
        <v>4</v>
      </c>
      <c r="AO42" s="25" t="s">
        <v>102</v>
      </c>
      <c r="AP42" s="26">
        <v>4</v>
      </c>
      <c r="AQ42" s="26">
        <v>7</v>
      </c>
      <c r="AR42" s="26">
        <v>16</v>
      </c>
      <c r="AS42" s="26">
        <v>31</v>
      </c>
      <c r="AT42" s="26">
        <v>67</v>
      </c>
      <c r="AU42" s="26">
        <v>0</v>
      </c>
      <c r="AV42" s="26">
        <v>125</v>
      </c>
      <c r="AW42" s="26" t="s">
        <v>102</v>
      </c>
      <c r="AX42" s="26">
        <v>4</v>
      </c>
      <c r="AY42" s="26">
        <v>7</v>
      </c>
      <c r="AZ42" s="26">
        <v>16</v>
      </c>
      <c r="BA42" s="26">
        <v>31</v>
      </c>
      <c r="BB42" s="26">
        <v>67</v>
      </c>
      <c r="BC42" s="26">
        <v>0</v>
      </c>
      <c r="BD42" s="26">
        <v>4.2</v>
      </c>
      <c r="BE42" s="26">
        <v>1.07</v>
      </c>
      <c r="BF42" s="26">
        <v>5</v>
      </c>
      <c r="BG42" s="26">
        <v>5</v>
      </c>
    </row>
    <row r="43" spans="1:59" s="20" customFormat="1" ht="16.5" customHeight="1">
      <c r="A43" s="31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114"/>
      <c r="AN43" s="114"/>
      <c r="AO43" s="1" t="s">
        <v>103</v>
      </c>
      <c r="AP43" s="20">
        <v>2</v>
      </c>
      <c r="AQ43" s="20">
        <v>7</v>
      </c>
      <c r="AR43" s="20">
        <v>17</v>
      </c>
      <c r="AS43" s="20">
        <v>33</v>
      </c>
      <c r="AT43" s="20">
        <v>64</v>
      </c>
      <c r="AU43" s="20">
        <v>2</v>
      </c>
      <c r="AV43" s="20">
        <v>125</v>
      </c>
      <c r="AW43" s="20" t="s">
        <v>103</v>
      </c>
      <c r="AX43" s="20">
        <v>2</v>
      </c>
      <c r="AY43" s="20">
        <v>7</v>
      </c>
      <c r="AZ43" s="20">
        <v>17</v>
      </c>
      <c r="BA43" s="20">
        <v>33</v>
      </c>
      <c r="BB43" s="20">
        <v>64</v>
      </c>
      <c r="BC43" s="20">
        <v>0</v>
      </c>
      <c r="BD43" s="20">
        <v>4.22</v>
      </c>
      <c r="BE43" s="20">
        <v>1</v>
      </c>
      <c r="BF43" s="20">
        <v>5</v>
      </c>
      <c r="BG43" s="20">
        <v>5</v>
      </c>
    </row>
    <row r="44" spans="1:59" s="20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14"/>
      <c r="AN44" s="114"/>
      <c r="AO44" s="1" t="s">
        <v>104</v>
      </c>
      <c r="AP44" s="20">
        <v>0</v>
      </c>
      <c r="AQ44" s="20">
        <v>3</v>
      </c>
      <c r="AR44" s="20">
        <v>3</v>
      </c>
      <c r="AS44" s="20">
        <v>4</v>
      </c>
      <c r="AT44" s="20">
        <v>5</v>
      </c>
      <c r="AU44" s="20">
        <v>0</v>
      </c>
      <c r="AV44" s="20">
        <v>15</v>
      </c>
      <c r="AW44" s="20" t="s">
        <v>104</v>
      </c>
      <c r="AX44" s="20">
        <v>0</v>
      </c>
      <c r="AY44" s="20">
        <v>3</v>
      </c>
      <c r="AZ44" s="20">
        <v>3</v>
      </c>
      <c r="BA44" s="20">
        <v>4</v>
      </c>
      <c r="BB44" s="20">
        <v>5</v>
      </c>
      <c r="BC44" s="20">
        <v>0</v>
      </c>
      <c r="BD44" s="20">
        <v>3.73</v>
      </c>
      <c r="BE44" s="20">
        <v>1.1599999999999999</v>
      </c>
      <c r="BF44" s="20">
        <v>4</v>
      </c>
      <c r="BG44" s="20">
        <v>5</v>
      </c>
    </row>
    <row r="45" spans="1:59" s="20" customFormat="1" ht="36.75" customHeight="1">
      <c r="A45" s="131" t="s">
        <v>112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32"/>
      <c r="W45" s="32"/>
      <c r="X45" s="32"/>
      <c r="Y45" s="32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115"/>
      <c r="AN45" s="115"/>
      <c r="AO45" s="1" t="s">
        <v>105</v>
      </c>
      <c r="AP45" s="20">
        <v>0</v>
      </c>
      <c r="AQ45" s="20">
        <v>2</v>
      </c>
      <c r="AR45" s="20">
        <v>2</v>
      </c>
      <c r="AS45" s="20">
        <v>4</v>
      </c>
      <c r="AT45" s="20">
        <v>6</v>
      </c>
      <c r="AU45" s="20">
        <v>1</v>
      </c>
      <c r="AV45" s="20">
        <v>15</v>
      </c>
      <c r="AW45" s="20" t="s">
        <v>105</v>
      </c>
      <c r="AX45" s="20">
        <v>0</v>
      </c>
      <c r="AY45" s="20">
        <v>2</v>
      </c>
      <c r="AZ45" s="20">
        <v>2</v>
      </c>
      <c r="BA45" s="20">
        <v>4</v>
      </c>
      <c r="BB45" s="20">
        <v>6</v>
      </c>
      <c r="BC45" s="20">
        <v>0</v>
      </c>
      <c r="BD45" s="20">
        <v>4</v>
      </c>
      <c r="BE45" s="20">
        <v>1.1100000000000001</v>
      </c>
      <c r="BF45" s="20">
        <v>4</v>
      </c>
      <c r="BG45" s="20">
        <v>5</v>
      </c>
    </row>
    <row r="46" spans="1:59" s="20" customFormat="1" ht="16.5" customHeight="1">
      <c r="A46" s="35"/>
      <c r="B46" s="35"/>
      <c r="C46" s="36"/>
      <c r="D46" s="37"/>
      <c r="E46" s="37"/>
      <c r="F46" s="37"/>
      <c r="G46" s="37"/>
      <c r="H46" s="37"/>
      <c r="I46" s="37"/>
      <c r="J46" s="37"/>
      <c r="K46" s="38"/>
      <c r="L46" s="38"/>
      <c r="M46" s="37"/>
      <c r="N46" s="37"/>
      <c r="O46" s="37"/>
      <c r="P46" s="32"/>
      <c r="Q46" s="32"/>
      <c r="R46" s="32"/>
      <c r="S46" s="32"/>
      <c r="T46" s="38"/>
      <c r="U46" s="38"/>
      <c r="V46" s="32"/>
      <c r="W46" s="32"/>
      <c r="X46" s="32"/>
      <c r="Y46" s="32"/>
      <c r="Z46" s="32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116"/>
      <c r="AN46" s="116"/>
      <c r="AO46" s="1" t="s">
        <v>106</v>
      </c>
      <c r="AP46" s="20">
        <v>0</v>
      </c>
      <c r="AQ46" s="20">
        <v>1</v>
      </c>
      <c r="AR46" s="20">
        <v>3</v>
      </c>
      <c r="AS46" s="20">
        <v>5</v>
      </c>
      <c r="AT46" s="20">
        <v>5</v>
      </c>
      <c r="AU46" s="20">
        <v>1</v>
      </c>
      <c r="AV46" s="20">
        <v>15</v>
      </c>
      <c r="AW46" s="20" t="s">
        <v>106</v>
      </c>
      <c r="AX46" s="20">
        <v>0</v>
      </c>
      <c r="AY46" s="20">
        <v>1</v>
      </c>
      <c r="AZ46" s="20">
        <v>3</v>
      </c>
      <c r="BA46" s="20">
        <v>5</v>
      </c>
      <c r="BB46" s="20">
        <v>5</v>
      </c>
      <c r="BC46" s="20">
        <v>0</v>
      </c>
      <c r="BD46" s="20">
        <v>4</v>
      </c>
      <c r="BE46" s="20">
        <v>0.96</v>
      </c>
      <c r="BF46" s="20">
        <v>4</v>
      </c>
      <c r="BG46" s="20">
        <v>4</v>
      </c>
    </row>
    <row r="47" spans="1:59" s="20" customFormat="1" ht="16.5" customHeight="1">
      <c r="A47" s="35"/>
      <c r="B47" s="35"/>
      <c r="C47" s="36"/>
      <c r="D47" s="37"/>
      <c r="E47" s="37"/>
      <c r="F47" s="37"/>
      <c r="G47" s="37"/>
      <c r="H47" s="37"/>
      <c r="I47" s="37"/>
      <c r="J47" s="37"/>
      <c r="K47" s="38"/>
      <c r="L47" s="38"/>
      <c r="M47" s="37"/>
      <c r="N47" s="37"/>
      <c r="O47" s="37"/>
      <c r="P47" s="32"/>
      <c r="Q47" s="32"/>
      <c r="R47" s="32"/>
      <c r="S47" s="32"/>
      <c r="T47" s="38"/>
      <c r="U47" s="38"/>
      <c r="V47" s="32"/>
      <c r="W47" s="32"/>
      <c r="X47" s="32"/>
      <c r="Y47" s="32"/>
      <c r="Z47" s="32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116"/>
      <c r="AN47" s="116"/>
      <c r="AO47" s="1" t="s">
        <v>107</v>
      </c>
      <c r="AP47" s="20">
        <v>0</v>
      </c>
      <c r="AQ47" s="20">
        <v>1</v>
      </c>
      <c r="AR47" s="20">
        <v>5</v>
      </c>
      <c r="AS47" s="20">
        <v>4</v>
      </c>
      <c r="AT47" s="20">
        <v>4</v>
      </c>
      <c r="AU47" s="20">
        <v>1</v>
      </c>
      <c r="AV47" s="20">
        <v>15</v>
      </c>
      <c r="AW47" s="20" t="s">
        <v>107</v>
      </c>
      <c r="AX47" s="20">
        <v>0</v>
      </c>
      <c r="AY47" s="20">
        <v>1</v>
      </c>
      <c r="AZ47" s="20">
        <v>5</v>
      </c>
      <c r="BA47" s="20">
        <v>4</v>
      </c>
      <c r="BB47" s="20">
        <v>4</v>
      </c>
      <c r="BC47" s="20">
        <v>0</v>
      </c>
      <c r="BD47" s="20">
        <v>3.79</v>
      </c>
      <c r="BE47" s="20">
        <v>0.97</v>
      </c>
      <c r="BF47" s="20">
        <v>4</v>
      </c>
      <c r="BG47" s="20">
        <v>3</v>
      </c>
    </row>
    <row r="48" spans="1:59" s="20" customFormat="1" ht="16.5" customHeight="1">
      <c r="A48" s="35"/>
      <c r="B48" s="35"/>
      <c r="C48" s="36"/>
      <c r="D48" s="37"/>
      <c r="E48" s="37"/>
      <c r="F48" s="37"/>
      <c r="G48" s="37"/>
      <c r="H48" s="37"/>
      <c r="I48" s="37"/>
      <c r="J48" s="37"/>
      <c r="K48" s="38"/>
      <c r="L48" s="38"/>
      <c r="M48" s="37"/>
      <c r="N48" s="37"/>
      <c r="O48" s="37"/>
      <c r="P48" s="32"/>
      <c r="Q48" s="32"/>
      <c r="R48" s="32"/>
      <c r="S48" s="32"/>
      <c r="T48" s="38"/>
      <c r="U48" s="38"/>
      <c r="V48" s="32"/>
      <c r="W48" s="32"/>
      <c r="X48" s="32"/>
      <c r="Y48" s="32"/>
      <c r="Z48" s="32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116"/>
      <c r="AN48" s="116"/>
      <c r="AO48" s="1" t="s">
        <v>108</v>
      </c>
      <c r="AP48" s="20">
        <v>0</v>
      </c>
      <c r="AQ48" s="20">
        <v>3</v>
      </c>
      <c r="AR48" s="20">
        <v>3</v>
      </c>
      <c r="AS48" s="20">
        <v>6</v>
      </c>
      <c r="AT48" s="20">
        <v>3</v>
      </c>
      <c r="AU48" s="20">
        <v>0</v>
      </c>
      <c r="AV48" s="20">
        <v>15</v>
      </c>
      <c r="AW48" s="20" t="s">
        <v>108</v>
      </c>
      <c r="AX48" s="20">
        <v>0</v>
      </c>
      <c r="AY48" s="20">
        <v>3</v>
      </c>
      <c r="AZ48" s="20">
        <v>3</v>
      </c>
      <c r="BA48" s="20">
        <v>6</v>
      </c>
      <c r="BB48" s="20">
        <v>3</v>
      </c>
      <c r="BC48" s="20">
        <v>0</v>
      </c>
      <c r="BD48" s="20">
        <v>3.6</v>
      </c>
      <c r="BE48" s="20">
        <v>1.06</v>
      </c>
      <c r="BF48" s="20">
        <v>4</v>
      </c>
      <c r="BG48" s="20">
        <v>4</v>
      </c>
    </row>
    <row r="49" spans="1:59" s="20" customFormat="1" ht="16.5" customHeight="1">
      <c r="A49" s="35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38"/>
      <c r="M49" s="37"/>
      <c r="N49" s="37"/>
      <c r="O49" s="37"/>
      <c r="P49" s="32"/>
      <c r="Q49" s="32"/>
      <c r="R49" s="32"/>
      <c r="S49" s="32"/>
      <c r="T49" s="38"/>
      <c r="U49" s="38"/>
      <c r="V49" s="32"/>
      <c r="W49" s="32"/>
      <c r="X49" s="32"/>
      <c r="Y49" s="32"/>
      <c r="Z49" s="32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116"/>
      <c r="AN49" s="116"/>
      <c r="AO49" s="1" t="s">
        <v>36</v>
      </c>
      <c r="AP49" s="20">
        <v>6</v>
      </c>
      <c r="AQ49" s="20">
        <v>15</v>
      </c>
      <c r="AR49" s="20">
        <v>35</v>
      </c>
      <c r="AS49" s="20">
        <v>62</v>
      </c>
      <c r="AT49" s="20">
        <v>25</v>
      </c>
      <c r="AU49" s="20">
        <v>0</v>
      </c>
      <c r="AV49" s="20">
        <v>143</v>
      </c>
      <c r="AW49" s="20" t="s">
        <v>36</v>
      </c>
      <c r="AX49" s="20">
        <v>6</v>
      </c>
      <c r="AY49" s="20">
        <v>15</v>
      </c>
      <c r="AZ49" s="20">
        <v>35</v>
      </c>
      <c r="BA49" s="20">
        <v>62</v>
      </c>
      <c r="BB49" s="20">
        <v>25</v>
      </c>
      <c r="BC49" s="20">
        <v>0</v>
      </c>
      <c r="BD49" s="20">
        <v>3.59</v>
      </c>
      <c r="BE49" s="20">
        <v>1.03</v>
      </c>
      <c r="BF49" s="20">
        <v>4</v>
      </c>
      <c r="BG49" s="20">
        <v>4</v>
      </c>
    </row>
    <row r="50" spans="1:59" s="20" customFormat="1" ht="16.5" customHeight="1">
      <c r="A50" s="35"/>
      <c r="B50" s="35"/>
      <c r="C50" s="36"/>
      <c r="D50" s="37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2"/>
      <c r="Q50" s="32"/>
      <c r="R50" s="32"/>
      <c r="S50" s="32"/>
      <c r="T50" s="38"/>
      <c r="U50" s="38"/>
      <c r="V50" s="32"/>
      <c r="W50" s="32"/>
      <c r="X50" s="32"/>
      <c r="Y50" s="32"/>
      <c r="Z50" s="32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116"/>
      <c r="AN50" s="116"/>
      <c r="AO50" s="1" t="s">
        <v>37</v>
      </c>
      <c r="AW50" s="20" t="s">
        <v>37</v>
      </c>
    </row>
    <row r="51" spans="1:59" s="20" customFormat="1" ht="16.5" customHeight="1">
      <c r="A51" s="35"/>
      <c r="B51" s="35"/>
      <c r="C51" s="36"/>
      <c r="D51" s="37"/>
      <c r="E51" s="37"/>
      <c r="F51" s="37"/>
      <c r="G51" s="37"/>
      <c r="H51" s="37"/>
      <c r="I51" s="37"/>
      <c r="J51" s="37"/>
      <c r="K51" s="38"/>
      <c r="L51" s="38"/>
      <c r="M51" s="37"/>
      <c r="N51" s="37"/>
      <c r="O51" s="37"/>
      <c r="P51" s="32"/>
      <c r="Q51" s="32"/>
      <c r="R51" s="32"/>
      <c r="S51" s="32"/>
      <c r="T51" s="38"/>
      <c r="U51" s="38"/>
      <c r="V51" s="32"/>
      <c r="W51" s="32"/>
      <c r="X51" s="32"/>
      <c r="Y51" s="32"/>
      <c r="Z51" s="32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116"/>
      <c r="AN51" s="116"/>
      <c r="AO51" s="1"/>
      <c r="AW51" s="20" t="s">
        <v>22</v>
      </c>
    </row>
    <row r="52" spans="1:59" s="20" customFormat="1" ht="16.5" customHeight="1">
      <c r="A52" s="35"/>
      <c r="B52" s="35"/>
      <c r="C52" s="36"/>
      <c r="D52" s="37"/>
      <c r="E52" s="37"/>
      <c r="F52" s="37"/>
      <c r="G52" s="37"/>
      <c r="H52" s="37"/>
      <c r="I52" s="37"/>
      <c r="J52" s="37"/>
      <c r="K52" s="38"/>
      <c r="L52" s="38"/>
      <c r="M52" s="37"/>
      <c r="N52" s="37"/>
      <c r="O52" s="37"/>
      <c r="P52" s="32"/>
      <c r="Q52" s="32"/>
      <c r="R52" s="32"/>
      <c r="S52" s="32"/>
      <c r="T52" s="38"/>
      <c r="U52" s="38"/>
      <c r="V52" s="32"/>
      <c r="W52" s="32"/>
      <c r="X52" s="32"/>
      <c r="Y52" s="32"/>
      <c r="Z52" s="32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116"/>
      <c r="AN52" s="116"/>
      <c r="AO52" s="1"/>
    </row>
    <row r="53" spans="1:59" s="20" customFormat="1" ht="16.5" customHeight="1">
      <c r="A53" s="35"/>
      <c r="B53" s="35"/>
      <c r="C53" s="36"/>
      <c r="D53" s="37"/>
      <c r="E53" s="37"/>
      <c r="F53" s="37"/>
      <c r="G53" s="37"/>
      <c r="H53" s="37"/>
      <c r="I53" s="37"/>
      <c r="J53" s="37"/>
      <c r="K53" s="38"/>
      <c r="L53" s="38"/>
      <c r="M53" s="37"/>
      <c r="N53" s="37"/>
      <c r="O53" s="37"/>
      <c r="P53" s="32"/>
      <c r="Q53" s="32"/>
      <c r="R53" s="32"/>
      <c r="S53" s="32"/>
      <c r="T53" s="38"/>
      <c r="U53" s="38"/>
      <c r="V53" s="32"/>
      <c r="W53" s="32"/>
      <c r="X53" s="32"/>
      <c r="Y53" s="32"/>
      <c r="Z53" s="32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116"/>
      <c r="AN53" s="116"/>
      <c r="AO53" s="1"/>
    </row>
    <row r="54" spans="1:59" s="20" customFormat="1" ht="16.5" customHeight="1">
      <c r="A54" s="35"/>
      <c r="B54" s="35"/>
      <c r="C54" s="36"/>
      <c r="D54" s="37"/>
      <c r="E54" s="37"/>
      <c r="F54" s="37"/>
      <c r="G54" s="37"/>
      <c r="H54" s="37"/>
      <c r="I54" s="37"/>
      <c r="J54" s="37"/>
      <c r="K54" s="38"/>
      <c r="L54" s="38"/>
      <c r="M54" s="37"/>
      <c r="N54" s="37"/>
      <c r="O54" s="37"/>
      <c r="P54" s="32"/>
      <c r="Q54" s="32"/>
      <c r="R54" s="32"/>
      <c r="S54" s="32"/>
      <c r="T54" s="38"/>
      <c r="U54" s="38"/>
      <c r="V54" s="32"/>
      <c r="W54" s="32"/>
      <c r="X54" s="32"/>
      <c r="Y54" s="32"/>
      <c r="Z54" s="32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116"/>
      <c r="AN54" s="116"/>
      <c r="AO54" s="1"/>
    </row>
    <row r="55" spans="1:59" s="20" customFormat="1" ht="16.5" customHeight="1">
      <c r="A55" s="35"/>
      <c r="B55" s="35"/>
      <c r="C55" s="36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 s="37"/>
      <c r="P55" s="32"/>
      <c r="Q55" s="32"/>
      <c r="R55" s="32"/>
      <c r="S55" s="32"/>
      <c r="T55" s="38"/>
      <c r="U55" s="38"/>
      <c r="V55" s="32"/>
      <c r="W55" s="32"/>
      <c r="X55" s="32"/>
      <c r="Y55" s="32"/>
      <c r="Z55" s="32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116"/>
      <c r="AN55" s="116"/>
      <c r="AO55" s="1"/>
    </row>
    <row r="56" spans="1:59" s="20" customFormat="1" ht="16.5" customHeight="1">
      <c r="A56" s="35"/>
      <c r="B56" s="35"/>
      <c r="C56" s="36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7"/>
      <c r="O56" s="37"/>
      <c r="P56" s="32"/>
      <c r="Q56" s="32"/>
      <c r="R56" s="32"/>
      <c r="S56" s="32"/>
      <c r="T56" s="38"/>
      <c r="U56" s="38"/>
      <c r="V56" s="32"/>
      <c r="W56" s="32"/>
      <c r="X56" s="32"/>
      <c r="Y56" s="32"/>
      <c r="Z56" s="32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116"/>
      <c r="AN56" s="116"/>
      <c r="AO56" s="1"/>
    </row>
    <row r="57" spans="1:59" s="20" customFormat="1" ht="16.5" customHeight="1">
      <c r="A57" s="35"/>
      <c r="B57" s="35"/>
      <c r="C57" s="36"/>
      <c r="D57" s="37"/>
      <c r="E57" s="37"/>
      <c r="F57" s="37"/>
      <c r="G57" s="37"/>
      <c r="H57" s="37"/>
      <c r="I57" s="37"/>
      <c r="J57" s="37"/>
      <c r="K57" s="38"/>
      <c r="L57" s="38"/>
      <c r="M57" s="37"/>
      <c r="N57" s="37"/>
      <c r="O57" s="37"/>
      <c r="P57" s="32"/>
      <c r="Q57" s="32"/>
      <c r="R57" s="32"/>
      <c r="S57" s="32"/>
      <c r="T57" s="38"/>
      <c r="U57" s="38"/>
      <c r="V57" s="32"/>
      <c r="W57" s="32"/>
      <c r="X57" s="32"/>
      <c r="Y57" s="32"/>
      <c r="Z57" s="32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116"/>
      <c r="AN57" s="116"/>
      <c r="AO57" s="1"/>
    </row>
    <row r="58" spans="1:59" s="20" customFormat="1" ht="16.5" customHeight="1">
      <c r="A58" s="35"/>
      <c r="B58" s="35"/>
      <c r="C58" s="36"/>
      <c r="D58" s="37"/>
      <c r="E58" s="37"/>
      <c r="F58" s="37"/>
      <c r="G58" s="37"/>
      <c r="H58" s="37"/>
      <c r="I58" s="37"/>
      <c r="J58" s="37"/>
      <c r="K58" s="38"/>
      <c r="L58" s="38"/>
      <c r="M58" s="37"/>
      <c r="N58" s="37"/>
      <c r="O58" s="37"/>
      <c r="P58" s="32"/>
      <c r="Q58" s="32"/>
      <c r="R58" s="32"/>
      <c r="S58" s="32"/>
      <c r="T58" s="38"/>
      <c r="U58" s="38"/>
      <c r="V58" s="32"/>
      <c r="W58" s="32"/>
      <c r="X58" s="32"/>
      <c r="Y58" s="32"/>
      <c r="Z58" s="32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116"/>
      <c r="AN58" s="116"/>
      <c r="AO58" s="1"/>
    </row>
    <row r="59" spans="1:59" s="20" customFormat="1" ht="16.5" customHeight="1">
      <c r="A59" s="35"/>
      <c r="B59" s="35"/>
      <c r="C59" s="36"/>
      <c r="D59" s="37"/>
      <c r="E59" s="37"/>
      <c r="F59" s="37"/>
      <c r="G59" s="37"/>
      <c r="H59" s="37"/>
      <c r="I59" s="37"/>
      <c r="J59" s="37"/>
      <c r="K59" s="38"/>
      <c r="L59" s="38"/>
      <c r="M59" s="37"/>
      <c r="N59" s="37"/>
      <c r="O59" s="37"/>
      <c r="P59" s="32"/>
      <c r="Q59" s="32"/>
      <c r="R59" s="32"/>
      <c r="S59" s="32"/>
      <c r="T59" s="38"/>
      <c r="U59" s="38"/>
      <c r="V59" s="32"/>
      <c r="W59" s="32"/>
      <c r="X59" s="32"/>
      <c r="Y59" s="32"/>
      <c r="Z59" s="32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116"/>
      <c r="AN59" s="116"/>
      <c r="AO59" s="1"/>
    </row>
    <row r="60" spans="1:59" s="20" customFormat="1" ht="16.5" customHeight="1">
      <c r="A60" s="35"/>
      <c r="B60" s="35"/>
      <c r="C60" s="36"/>
      <c r="D60" s="37"/>
      <c r="E60" s="37"/>
      <c r="F60" s="37"/>
      <c r="G60" s="37"/>
      <c r="H60" s="37"/>
      <c r="I60" s="37"/>
      <c r="J60" s="37"/>
      <c r="K60" s="38"/>
      <c r="L60" s="38"/>
      <c r="M60" s="37"/>
      <c r="N60" s="37"/>
      <c r="O60" s="37"/>
      <c r="P60" s="32"/>
      <c r="Q60" s="32"/>
      <c r="R60" s="32"/>
      <c r="S60" s="32"/>
      <c r="T60" s="38"/>
      <c r="U60" s="38"/>
      <c r="V60" s="32"/>
      <c r="W60" s="32"/>
      <c r="X60" s="32"/>
      <c r="Y60" s="32"/>
      <c r="Z60" s="32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116"/>
      <c r="AN60" s="116"/>
      <c r="AO60" s="1"/>
    </row>
    <row r="61" spans="1:59" s="20" customFormat="1" ht="16.5" customHeight="1">
      <c r="A61" s="35"/>
      <c r="B61" s="35"/>
      <c r="C61" s="36"/>
      <c r="D61" s="37"/>
      <c r="E61" s="37"/>
      <c r="F61" s="37"/>
      <c r="G61" s="37"/>
      <c r="H61" s="37"/>
      <c r="I61" s="37"/>
      <c r="J61" s="37"/>
      <c r="K61" s="38"/>
      <c r="L61" s="38"/>
      <c r="M61" s="37"/>
      <c r="N61" s="37"/>
      <c r="O61" s="37"/>
      <c r="P61" s="32"/>
      <c r="Q61" s="32"/>
      <c r="R61" s="32"/>
      <c r="S61" s="32"/>
      <c r="T61" s="38"/>
      <c r="U61" s="38"/>
      <c r="V61" s="32"/>
      <c r="W61" s="32"/>
      <c r="X61" s="32"/>
      <c r="Y61" s="32"/>
      <c r="Z61" s="32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116"/>
      <c r="AN61" s="116"/>
      <c r="AO61" s="1"/>
    </row>
    <row r="62" spans="1:59" s="20" customFormat="1" ht="16.5" customHeight="1">
      <c r="A62" s="35"/>
      <c r="B62" s="35"/>
      <c r="C62" s="36"/>
      <c r="D62" s="37"/>
      <c r="E62" s="37"/>
      <c r="F62" s="37"/>
      <c r="G62" s="37"/>
      <c r="H62" s="37"/>
      <c r="I62" s="37"/>
      <c r="J62" s="37"/>
      <c r="K62" s="38"/>
      <c r="L62" s="38"/>
      <c r="M62" s="37"/>
      <c r="N62" s="37"/>
      <c r="O62" s="37"/>
      <c r="P62" s="32"/>
      <c r="Q62" s="32"/>
      <c r="R62" s="32"/>
      <c r="S62" s="32"/>
      <c r="T62" s="38"/>
      <c r="U62" s="38"/>
      <c r="V62" s="32"/>
      <c r="W62" s="32"/>
      <c r="X62" s="32"/>
      <c r="Y62" s="32"/>
      <c r="Z62" s="32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116"/>
      <c r="AN62" s="116"/>
      <c r="AO62" s="1"/>
    </row>
    <row r="63" spans="1:59" s="20" customFormat="1" ht="16.5" customHeight="1">
      <c r="A63" s="35"/>
      <c r="B63" s="35"/>
      <c r="C63" s="36"/>
      <c r="D63" s="37"/>
      <c r="E63" s="37"/>
      <c r="F63" s="37"/>
      <c r="G63" s="37"/>
      <c r="H63" s="37"/>
      <c r="I63" s="37"/>
      <c r="J63" s="37"/>
      <c r="K63" s="38"/>
      <c r="L63" s="38"/>
      <c r="M63" s="37"/>
      <c r="N63" s="37"/>
      <c r="O63" s="37"/>
      <c r="P63" s="32"/>
      <c r="Q63" s="32"/>
      <c r="R63" s="32"/>
      <c r="S63" s="32"/>
      <c r="T63" s="38"/>
      <c r="U63" s="38"/>
      <c r="V63" s="32"/>
      <c r="W63" s="32"/>
      <c r="X63" s="32"/>
      <c r="Y63" s="32"/>
      <c r="Z63" s="32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116"/>
      <c r="AN63" s="116"/>
      <c r="AO63" s="1"/>
    </row>
    <row r="64" spans="1:59" s="20" customFormat="1" ht="16.5" customHeight="1">
      <c r="A64" s="35"/>
      <c r="B64" s="35"/>
      <c r="C64" s="36"/>
      <c r="D64" s="37"/>
      <c r="E64" s="37"/>
      <c r="F64" s="37"/>
      <c r="G64" s="37"/>
      <c r="H64" s="37"/>
      <c r="I64" s="37"/>
      <c r="J64" s="37"/>
      <c r="K64" s="38"/>
      <c r="L64" s="38"/>
      <c r="M64" s="37"/>
      <c r="N64" s="37"/>
      <c r="O64" s="37"/>
      <c r="P64" s="32"/>
      <c r="Q64" s="32"/>
      <c r="R64" s="32"/>
      <c r="S64" s="32"/>
      <c r="T64" s="38"/>
      <c r="U64" s="38"/>
      <c r="V64" s="32"/>
      <c r="W64" s="32"/>
      <c r="X64" s="32"/>
      <c r="Y64" s="32"/>
      <c r="Z64" s="32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116"/>
      <c r="AN64" s="116"/>
      <c r="AO64" s="1"/>
    </row>
    <row r="65" spans="1:41" s="20" customFormat="1" ht="16.5" customHeight="1">
      <c r="A65" s="35"/>
      <c r="B65" s="35"/>
      <c r="C65" s="36"/>
      <c r="D65" s="37"/>
      <c r="E65" s="37"/>
      <c r="F65" s="37"/>
      <c r="G65" s="37"/>
      <c r="H65" s="37"/>
      <c r="I65" s="37"/>
      <c r="J65" s="37"/>
      <c r="K65" s="38"/>
      <c r="L65" s="38"/>
      <c r="M65" s="37"/>
      <c r="N65" s="37"/>
      <c r="O65" s="37"/>
      <c r="P65" s="32"/>
      <c r="Q65" s="32"/>
      <c r="R65" s="32"/>
      <c r="S65" s="32"/>
      <c r="T65" s="38"/>
      <c r="U65" s="38"/>
      <c r="V65" s="32"/>
      <c r="W65" s="32"/>
      <c r="X65" s="32"/>
      <c r="Y65" s="32"/>
      <c r="Z65" s="32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116"/>
      <c r="AN65" s="116"/>
      <c r="AO65" s="1"/>
    </row>
    <row r="66" spans="1:41" s="20" customFormat="1" ht="16.5" customHeight="1">
      <c r="A66" s="35"/>
      <c r="B66" s="35"/>
      <c r="C66" s="36"/>
      <c r="D66" s="37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2"/>
      <c r="Q66" s="32"/>
      <c r="R66" s="32"/>
      <c r="S66" s="32"/>
      <c r="T66" s="38"/>
      <c r="U66" s="38"/>
      <c r="V66" s="32"/>
      <c r="W66" s="32"/>
      <c r="X66" s="32"/>
      <c r="Y66" s="32"/>
      <c r="Z66" s="32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116"/>
      <c r="AN66" s="116"/>
      <c r="AO66" s="1"/>
    </row>
    <row r="67" spans="1:41" s="20" customFormat="1" ht="16.5" customHeight="1">
      <c r="A67" s="37"/>
      <c r="B67" s="33"/>
      <c r="C67" s="33"/>
      <c r="D67" s="33"/>
      <c r="E67" s="33"/>
      <c r="F67" s="33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158" t="s">
        <v>6</v>
      </c>
      <c r="W67" s="158"/>
      <c r="X67" s="158"/>
      <c r="Y67" s="158"/>
      <c r="Z67" s="158"/>
      <c r="AA67" s="158"/>
      <c r="AB67" s="16"/>
      <c r="AC67" s="158" t="s">
        <v>7</v>
      </c>
      <c r="AD67" s="158"/>
      <c r="AE67" s="158"/>
      <c r="AF67" s="158"/>
      <c r="AG67" s="158"/>
      <c r="AH67" s="158"/>
      <c r="AI67" s="139" t="s">
        <v>91</v>
      </c>
      <c r="AJ67" s="141"/>
      <c r="AK67" s="152" t="s">
        <v>8</v>
      </c>
      <c r="AL67" s="152"/>
      <c r="AM67" s="152"/>
      <c r="AN67" s="152"/>
      <c r="AO67" s="1"/>
    </row>
    <row r="68" spans="1:41" s="20" customFormat="1" ht="16.5" customHeight="1">
      <c r="A68" s="37"/>
      <c r="B68" s="40"/>
      <c r="C68" s="40"/>
      <c r="D68" s="40"/>
      <c r="E68" s="40"/>
      <c r="F68" s="40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58"/>
      <c r="W68" s="158"/>
      <c r="X68" s="158"/>
      <c r="Y68" s="158"/>
      <c r="Z68" s="158"/>
      <c r="AA68" s="158"/>
      <c r="AB68" s="16"/>
      <c r="AC68" s="158"/>
      <c r="AD68" s="158"/>
      <c r="AE68" s="158"/>
      <c r="AF68" s="158"/>
      <c r="AG68" s="158"/>
      <c r="AH68" s="158"/>
      <c r="AI68" s="142"/>
      <c r="AJ68" s="144"/>
      <c r="AK68" s="152"/>
      <c r="AL68" s="152"/>
      <c r="AM68" s="152"/>
      <c r="AN68" s="152"/>
      <c r="AO68" s="1"/>
    </row>
    <row r="69" spans="1:41" s="20" customFormat="1" ht="16.5" customHeight="1">
      <c r="A69" s="50"/>
      <c r="B69" s="131" t="s">
        <v>118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7">
        <v>1</v>
      </c>
      <c r="W69" s="17">
        <v>2</v>
      </c>
      <c r="X69" s="17">
        <v>3</v>
      </c>
      <c r="Y69" s="17">
        <v>4</v>
      </c>
      <c r="Z69" s="17">
        <v>5</v>
      </c>
      <c r="AA69" s="17" t="s">
        <v>10</v>
      </c>
      <c r="AB69" s="18" t="s">
        <v>11</v>
      </c>
      <c r="AC69" s="17">
        <v>1</v>
      </c>
      <c r="AD69" s="17">
        <v>2</v>
      </c>
      <c r="AE69" s="17">
        <v>3</v>
      </c>
      <c r="AF69" s="17">
        <v>4</v>
      </c>
      <c r="AG69" s="17">
        <v>5</v>
      </c>
      <c r="AH69" s="17" t="s">
        <v>10</v>
      </c>
      <c r="AI69" s="77" t="s">
        <v>92</v>
      </c>
      <c r="AJ69" s="77" t="s">
        <v>93</v>
      </c>
      <c r="AK69" s="19" t="s">
        <v>12</v>
      </c>
      <c r="AL69" s="19" t="s">
        <v>13</v>
      </c>
      <c r="AM69" s="112" t="s">
        <v>14</v>
      </c>
      <c r="AN69" s="112" t="s">
        <v>15</v>
      </c>
      <c r="AO69" s="1"/>
    </row>
    <row r="70" spans="1:41" s="20" customFormat="1" ht="24" customHeight="1">
      <c r="A70" s="51" t="s">
        <v>23</v>
      </c>
      <c r="B70" s="153" t="s">
        <v>113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52">
        <f>AP41</f>
        <v>9</v>
      </c>
      <c r="W70" s="52">
        <f t="shared" ref="W70:AB72" si="10">AQ41</f>
        <v>12</v>
      </c>
      <c r="X70" s="52">
        <f t="shared" si="10"/>
        <v>29</v>
      </c>
      <c r="Y70" s="52">
        <f t="shared" si="10"/>
        <v>23</v>
      </c>
      <c r="Z70" s="52">
        <f t="shared" si="10"/>
        <v>48</v>
      </c>
      <c r="AA70" s="52">
        <f t="shared" si="10"/>
        <v>4</v>
      </c>
      <c r="AB70" s="52">
        <f t="shared" si="10"/>
        <v>125</v>
      </c>
      <c r="AC70" s="22">
        <f>V70/$AB70</f>
        <v>7.1999999999999995E-2</v>
      </c>
      <c r="AD70" s="22">
        <f t="shared" ref="AD70:AH72" si="11">W70/$AB70</f>
        <v>9.6000000000000002E-2</v>
      </c>
      <c r="AE70" s="22">
        <f t="shared" si="11"/>
        <v>0.23200000000000001</v>
      </c>
      <c r="AF70" s="22">
        <f t="shared" si="11"/>
        <v>0.184</v>
      </c>
      <c r="AG70" s="22">
        <f t="shared" si="11"/>
        <v>0.38400000000000001</v>
      </c>
      <c r="AH70" s="22">
        <f t="shared" si="11"/>
        <v>3.2000000000000001E-2</v>
      </c>
      <c r="AI70" s="22">
        <f t="shared" ref="AI70:AI72" si="12">(V70+W70)/(V70+W70+X70+Y70+Z70)</f>
        <v>0.17355371900826447</v>
      </c>
      <c r="AJ70" s="22">
        <f t="shared" ref="AJ70:AJ72" si="13">(X70+Y70+Z70)/(V70+W70+X70+Y70+Z70)</f>
        <v>0.82644628099173556</v>
      </c>
      <c r="AK70" s="53">
        <f>BD41</f>
        <v>3.74</v>
      </c>
      <c r="AL70" s="53">
        <f t="shared" ref="AL70:AN70" si="14">BE41</f>
        <v>1.28</v>
      </c>
      <c r="AM70" s="117">
        <f t="shared" si="14"/>
        <v>4</v>
      </c>
      <c r="AN70" s="117">
        <f t="shared" si="14"/>
        <v>5</v>
      </c>
      <c r="AO70" s="1"/>
    </row>
    <row r="71" spans="1:41" s="20" customFormat="1" ht="16.5" customHeight="1">
      <c r="A71" s="21" t="s">
        <v>24</v>
      </c>
      <c r="B71" s="153" t="s">
        <v>114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5"/>
      <c r="V71" s="52">
        <f t="shared" ref="V71:V72" si="15">AP42</f>
        <v>4</v>
      </c>
      <c r="W71" s="52">
        <f t="shared" si="10"/>
        <v>7</v>
      </c>
      <c r="X71" s="52">
        <f t="shared" si="10"/>
        <v>16</v>
      </c>
      <c r="Y71" s="52">
        <f t="shared" si="10"/>
        <v>31</v>
      </c>
      <c r="Z71" s="52">
        <f t="shared" si="10"/>
        <v>67</v>
      </c>
      <c r="AA71" s="52">
        <f t="shared" si="10"/>
        <v>0</v>
      </c>
      <c r="AB71" s="52">
        <f t="shared" si="10"/>
        <v>125</v>
      </c>
      <c r="AC71" s="22">
        <f t="shared" ref="AC71:AC72" si="16">V71/$AB71</f>
        <v>3.2000000000000001E-2</v>
      </c>
      <c r="AD71" s="22">
        <f t="shared" si="11"/>
        <v>5.6000000000000001E-2</v>
      </c>
      <c r="AE71" s="22">
        <f t="shared" si="11"/>
        <v>0.128</v>
      </c>
      <c r="AF71" s="22">
        <f t="shared" si="11"/>
        <v>0.248</v>
      </c>
      <c r="AG71" s="22">
        <f t="shared" si="11"/>
        <v>0.53600000000000003</v>
      </c>
      <c r="AH71" s="22">
        <f t="shared" si="11"/>
        <v>0</v>
      </c>
      <c r="AI71" s="22">
        <f t="shared" si="12"/>
        <v>8.7999999999999995E-2</v>
      </c>
      <c r="AJ71" s="22">
        <f t="shared" si="13"/>
        <v>0.91200000000000003</v>
      </c>
      <c r="AK71" s="53">
        <f t="shared" ref="AK71:AK72" si="17">BD42</f>
        <v>4.2</v>
      </c>
      <c r="AL71" s="53">
        <f t="shared" ref="AL71:AL72" si="18">BE42</f>
        <v>1.07</v>
      </c>
      <c r="AM71" s="117">
        <f t="shared" ref="AM71:AM72" si="19">BF42</f>
        <v>5</v>
      </c>
      <c r="AN71" s="117">
        <f t="shared" ref="AN71:AN72" si="20">BG42</f>
        <v>5</v>
      </c>
      <c r="AO71" s="1"/>
    </row>
    <row r="72" spans="1:41" s="20" customFormat="1" ht="16.5" customHeight="1">
      <c r="A72" s="51" t="s">
        <v>25</v>
      </c>
      <c r="B72" s="153" t="s">
        <v>115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5"/>
      <c r="V72" s="52">
        <f t="shared" si="15"/>
        <v>2</v>
      </c>
      <c r="W72" s="52">
        <f t="shared" si="10"/>
        <v>7</v>
      </c>
      <c r="X72" s="52">
        <f t="shared" si="10"/>
        <v>17</v>
      </c>
      <c r="Y72" s="52">
        <f t="shared" si="10"/>
        <v>33</v>
      </c>
      <c r="Z72" s="52">
        <f t="shared" si="10"/>
        <v>64</v>
      </c>
      <c r="AA72" s="52">
        <f t="shared" si="10"/>
        <v>2</v>
      </c>
      <c r="AB72" s="52">
        <f t="shared" si="10"/>
        <v>125</v>
      </c>
      <c r="AC72" s="22">
        <f t="shared" si="16"/>
        <v>1.6E-2</v>
      </c>
      <c r="AD72" s="22">
        <f t="shared" si="11"/>
        <v>5.6000000000000001E-2</v>
      </c>
      <c r="AE72" s="22">
        <f t="shared" si="11"/>
        <v>0.13600000000000001</v>
      </c>
      <c r="AF72" s="22">
        <f t="shared" si="11"/>
        <v>0.26400000000000001</v>
      </c>
      <c r="AG72" s="22">
        <f t="shared" si="11"/>
        <v>0.51200000000000001</v>
      </c>
      <c r="AH72" s="22">
        <f t="shared" si="11"/>
        <v>1.6E-2</v>
      </c>
      <c r="AI72" s="22">
        <f t="shared" si="12"/>
        <v>7.3170731707317069E-2</v>
      </c>
      <c r="AJ72" s="22">
        <f t="shared" si="13"/>
        <v>0.92682926829268297</v>
      </c>
      <c r="AK72" s="53">
        <f t="shared" si="17"/>
        <v>4.22</v>
      </c>
      <c r="AL72" s="53">
        <f t="shared" si="18"/>
        <v>1</v>
      </c>
      <c r="AM72" s="117">
        <f t="shared" si="19"/>
        <v>5</v>
      </c>
      <c r="AN72" s="117">
        <f t="shared" si="20"/>
        <v>5</v>
      </c>
      <c r="AO72" s="1"/>
    </row>
    <row r="73" spans="1:41" s="20" customFormat="1" ht="16.5" customHeight="1">
      <c r="A73" s="35"/>
      <c r="B73" s="35"/>
      <c r="C73" s="36"/>
      <c r="D73" s="37"/>
      <c r="E73" s="37"/>
      <c r="F73" s="37"/>
      <c r="G73" s="37"/>
      <c r="H73" s="37"/>
      <c r="I73" s="37"/>
      <c r="J73" s="37"/>
      <c r="K73" s="38"/>
      <c r="L73" s="38"/>
      <c r="M73" s="37"/>
      <c r="N73" s="37"/>
      <c r="O73" s="37"/>
      <c r="P73" s="32"/>
      <c r="Q73" s="32"/>
      <c r="R73" s="32"/>
      <c r="S73" s="32"/>
      <c r="T73" s="38"/>
      <c r="U73" s="38"/>
      <c r="V73" s="32"/>
      <c r="W73" s="32"/>
      <c r="X73" s="32"/>
      <c r="Y73" s="32"/>
      <c r="Z73" s="32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116"/>
      <c r="AN73" s="116"/>
      <c r="AO73" s="1"/>
    </row>
    <row r="74" spans="1:41" s="20" customFormat="1" ht="16.5" customHeight="1">
      <c r="A74" s="35"/>
      <c r="B74" s="35"/>
      <c r="C74" s="36"/>
      <c r="D74" s="37"/>
      <c r="E74" s="37"/>
      <c r="F74" s="37"/>
      <c r="G74" s="37"/>
      <c r="H74" s="37"/>
      <c r="I74" s="37"/>
      <c r="J74" s="37"/>
      <c r="K74" s="38"/>
      <c r="L74" s="38"/>
      <c r="M74" s="37"/>
      <c r="N74" s="37"/>
      <c r="O74" s="37"/>
      <c r="P74" s="32"/>
      <c r="Q74" s="32"/>
      <c r="R74" s="32"/>
      <c r="S74" s="32"/>
      <c r="T74" s="38"/>
      <c r="U74" s="38"/>
      <c r="V74" s="32"/>
      <c r="W74" s="32"/>
      <c r="X74" s="32"/>
      <c r="Y74" s="32"/>
      <c r="Z74" s="32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116"/>
      <c r="AN74" s="116"/>
      <c r="AO74" s="1"/>
    </row>
    <row r="75" spans="1:41" s="20" customFormat="1" ht="16.5" customHeight="1">
      <c r="A75" s="131" t="s">
        <v>153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32"/>
      <c r="W75" s="32"/>
      <c r="X75" s="32"/>
      <c r="Y75" s="32"/>
      <c r="Z75" s="32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116"/>
      <c r="AN75" s="116"/>
      <c r="AO75" s="1"/>
    </row>
    <row r="76" spans="1:41" s="20" customFormat="1" ht="16.5" customHeight="1">
      <c r="A76" s="35"/>
      <c r="B76" s="35"/>
      <c r="C76" s="36"/>
      <c r="D76" s="37"/>
      <c r="E76" s="37"/>
      <c r="F76" s="37"/>
      <c r="G76" s="37"/>
      <c r="H76" s="37"/>
      <c r="I76" s="37"/>
      <c r="J76" s="37"/>
      <c r="K76" s="38"/>
      <c r="L76" s="38"/>
      <c r="M76" s="37"/>
      <c r="N76" s="37"/>
      <c r="O76" s="37"/>
      <c r="P76" s="32"/>
      <c r="Q76" s="32"/>
      <c r="R76" s="32"/>
      <c r="S76" s="32"/>
      <c r="T76" s="38"/>
      <c r="U76" s="38"/>
      <c r="V76" s="32"/>
      <c r="W76" s="32"/>
      <c r="X76" s="32"/>
      <c r="Y76" s="32"/>
      <c r="Z76" s="32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116"/>
      <c r="AN76" s="116"/>
      <c r="AO76" s="1"/>
    </row>
    <row r="77" spans="1:41" s="20" customFormat="1" ht="16.5" customHeight="1">
      <c r="A77" s="160" t="s">
        <v>40</v>
      </c>
      <c r="B77" s="161"/>
      <c r="C77" s="161"/>
      <c r="D77" s="161"/>
      <c r="E77" s="161"/>
      <c r="F77" s="161"/>
      <c r="G77" s="161"/>
      <c r="H77" s="162"/>
      <c r="I77" s="60">
        <v>29</v>
      </c>
      <c r="J77" s="106"/>
      <c r="K77" s="38"/>
      <c r="L77" s="38"/>
      <c r="M77" s="37"/>
      <c r="N77" s="37"/>
      <c r="O77" s="37"/>
      <c r="P77" s="32"/>
      <c r="Q77" s="32"/>
      <c r="R77" s="32"/>
      <c r="S77" s="32"/>
      <c r="T77" s="38"/>
      <c r="U77" s="38"/>
      <c r="V77" s="32"/>
      <c r="W77" s="32"/>
      <c r="X77" s="32"/>
      <c r="Y77" s="32"/>
      <c r="Z77" s="32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116"/>
      <c r="AN77" s="116"/>
      <c r="AO77" s="1"/>
    </row>
    <row r="78" spans="1:41" s="20" customFormat="1" ht="16.5" customHeight="1">
      <c r="A78" s="160" t="s">
        <v>41</v>
      </c>
      <c r="B78" s="161"/>
      <c r="C78" s="161"/>
      <c r="D78" s="161"/>
      <c r="E78" s="161"/>
      <c r="F78" s="161"/>
      <c r="G78" s="161"/>
      <c r="H78" s="162"/>
      <c r="I78" s="60">
        <v>15</v>
      </c>
      <c r="J78" s="106"/>
      <c r="K78" s="38"/>
      <c r="L78" s="38"/>
      <c r="M78" s="37"/>
      <c r="N78" s="37"/>
      <c r="O78" s="37"/>
      <c r="P78" s="32"/>
      <c r="Q78" s="32"/>
      <c r="R78" s="32"/>
      <c r="S78" s="32"/>
      <c r="T78" s="38"/>
      <c r="U78" s="38"/>
      <c r="V78" s="32"/>
      <c r="W78" s="32"/>
      <c r="X78" s="32"/>
      <c r="Y78" s="32"/>
      <c r="Z78" s="32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116"/>
      <c r="AN78" s="116"/>
      <c r="AO78" s="1"/>
    </row>
    <row r="79" spans="1:41" s="20" customFormat="1" ht="16.5" customHeight="1">
      <c r="A79" s="160" t="s">
        <v>42</v>
      </c>
      <c r="B79" s="161"/>
      <c r="C79" s="161"/>
      <c r="D79" s="161"/>
      <c r="E79" s="161"/>
      <c r="F79" s="161"/>
      <c r="G79" s="161"/>
      <c r="H79" s="162"/>
      <c r="I79" s="60">
        <v>20</v>
      </c>
      <c r="J79" s="106"/>
      <c r="K79" s="38"/>
      <c r="L79" s="38"/>
      <c r="M79" s="37"/>
      <c r="N79" s="37"/>
      <c r="O79" s="37"/>
      <c r="P79" s="32"/>
      <c r="Q79" s="32"/>
      <c r="R79" s="32"/>
      <c r="S79" s="32"/>
      <c r="T79" s="38"/>
      <c r="U79" s="38"/>
      <c r="V79" s="32"/>
      <c r="W79" s="32"/>
      <c r="X79" s="32"/>
      <c r="Y79" s="32"/>
      <c r="Z79" s="32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116"/>
      <c r="AN79" s="116"/>
      <c r="AO79" s="1"/>
    </row>
    <row r="80" spans="1:41" s="20" customFormat="1" ht="16.5" customHeight="1">
      <c r="A80" s="160" t="s">
        <v>43</v>
      </c>
      <c r="B80" s="161"/>
      <c r="C80" s="161"/>
      <c r="D80" s="161"/>
      <c r="E80" s="161"/>
      <c r="F80" s="161"/>
      <c r="G80" s="161"/>
      <c r="H80" s="162"/>
      <c r="I80" s="60">
        <v>18</v>
      </c>
      <c r="J80" s="106"/>
      <c r="K80" s="38"/>
      <c r="L80" s="38"/>
      <c r="M80" s="37"/>
      <c r="N80" s="37"/>
      <c r="O80" s="37"/>
      <c r="P80" s="32"/>
      <c r="Q80" s="32"/>
      <c r="R80" s="32"/>
      <c r="S80" s="32"/>
      <c r="T80" s="38"/>
      <c r="U80" s="38"/>
      <c r="V80" s="32"/>
      <c r="W80" s="32"/>
      <c r="X80" s="32"/>
      <c r="Y80" s="32"/>
      <c r="Z80" s="32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116"/>
      <c r="AN80" s="116"/>
      <c r="AO80" s="1"/>
    </row>
    <row r="81" spans="1:41" s="20" customFormat="1" ht="16.5" customHeight="1">
      <c r="A81" s="160" t="s">
        <v>44</v>
      </c>
      <c r="B81" s="161"/>
      <c r="C81" s="161"/>
      <c r="D81" s="161"/>
      <c r="E81" s="161"/>
      <c r="F81" s="161"/>
      <c r="G81" s="161"/>
      <c r="H81" s="162"/>
      <c r="I81" s="60">
        <v>40</v>
      </c>
      <c r="J81" s="106"/>
      <c r="K81" s="38"/>
      <c r="L81" s="38"/>
      <c r="M81" s="37"/>
      <c r="N81" s="37"/>
      <c r="O81" s="37"/>
      <c r="P81" s="32"/>
      <c r="Q81" s="32"/>
      <c r="R81" s="32"/>
      <c r="S81" s="32"/>
      <c r="T81" s="38"/>
      <c r="U81" s="38"/>
      <c r="V81" s="32"/>
      <c r="W81" s="32"/>
      <c r="X81" s="32"/>
      <c r="Y81" s="32"/>
      <c r="Z81" s="32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116"/>
      <c r="AN81" s="116"/>
      <c r="AO81" s="1"/>
    </row>
    <row r="82" spans="1:41" s="20" customFormat="1" ht="16.5" customHeight="1">
      <c r="A82" s="160" t="s">
        <v>45</v>
      </c>
      <c r="B82" s="161"/>
      <c r="C82" s="161"/>
      <c r="D82" s="161"/>
      <c r="E82" s="161"/>
      <c r="F82" s="161"/>
      <c r="G82" s="161"/>
      <c r="H82" s="162"/>
      <c r="I82" s="60">
        <v>7</v>
      </c>
      <c r="J82" s="106"/>
      <c r="K82" s="38"/>
      <c r="L82" s="38"/>
      <c r="M82" s="37"/>
      <c r="N82" s="37"/>
      <c r="O82" s="37"/>
      <c r="P82" s="32"/>
      <c r="Q82" s="32"/>
      <c r="R82" s="32"/>
      <c r="S82" s="32"/>
      <c r="T82" s="38"/>
      <c r="U82" s="38"/>
      <c r="V82" s="32"/>
      <c r="W82" s="32"/>
      <c r="X82" s="32"/>
      <c r="Y82" s="32"/>
      <c r="Z82" s="32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116"/>
      <c r="AN82" s="116"/>
      <c r="AO82" s="1"/>
    </row>
    <row r="83" spans="1:41" s="20" customFormat="1" ht="16.5" customHeight="1">
      <c r="A83" s="160" t="s">
        <v>46</v>
      </c>
      <c r="B83" s="161"/>
      <c r="C83" s="161"/>
      <c r="D83" s="161"/>
      <c r="E83" s="161"/>
      <c r="F83" s="161"/>
      <c r="G83" s="161"/>
      <c r="H83" s="162"/>
      <c r="I83" s="60">
        <v>32</v>
      </c>
      <c r="J83" s="106"/>
      <c r="K83" s="38"/>
      <c r="L83" s="38"/>
      <c r="M83" s="37"/>
      <c r="N83" s="37"/>
      <c r="O83" s="37"/>
      <c r="P83" s="32"/>
      <c r="Q83" s="32"/>
      <c r="R83" s="32"/>
      <c r="S83" s="32"/>
      <c r="T83" s="38"/>
      <c r="U83" s="38"/>
      <c r="V83" s="32"/>
      <c r="W83" s="32"/>
      <c r="X83" s="32"/>
      <c r="Y83" s="32"/>
      <c r="Z83" s="32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116"/>
      <c r="AN83" s="116"/>
      <c r="AO83" s="1"/>
    </row>
    <row r="84" spans="1:41" s="20" customFormat="1" ht="16.5" customHeight="1">
      <c r="A84" s="160" t="s">
        <v>47</v>
      </c>
      <c r="B84" s="161"/>
      <c r="C84" s="161"/>
      <c r="D84" s="161"/>
      <c r="E84" s="161"/>
      <c r="F84" s="161"/>
      <c r="G84" s="161"/>
      <c r="H84" s="162"/>
      <c r="I84" s="60">
        <v>23</v>
      </c>
      <c r="J84" s="106"/>
      <c r="K84" s="38"/>
      <c r="L84" s="38"/>
      <c r="M84" s="37"/>
      <c r="N84" s="37"/>
      <c r="O84" s="37"/>
      <c r="P84" s="32"/>
      <c r="Q84" s="32"/>
      <c r="R84" s="32"/>
      <c r="S84" s="32"/>
      <c r="T84" s="38"/>
      <c r="U84" s="38"/>
      <c r="V84" s="32"/>
      <c r="W84" s="32"/>
      <c r="X84" s="32"/>
      <c r="Y84" s="32"/>
      <c r="Z84" s="32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116"/>
      <c r="AN84" s="116"/>
      <c r="AO84" s="1"/>
    </row>
    <row r="85" spans="1:41" s="20" customFormat="1" ht="16.5" customHeight="1">
      <c r="A85" s="160" t="s">
        <v>26</v>
      </c>
      <c r="B85" s="161"/>
      <c r="C85" s="161"/>
      <c r="D85" s="161"/>
      <c r="E85" s="161"/>
      <c r="F85" s="161"/>
      <c r="G85" s="161"/>
      <c r="H85" s="162"/>
      <c r="I85" s="69"/>
      <c r="J85" s="37"/>
      <c r="K85" s="38"/>
      <c r="L85" s="38"/>
      <c r="M85" s="37"/>
      <c r="N85" s="37"/>
      <c r="O85" s="37"/>
      <c r="P85" s="32"/>
      <c r="Q85" s="32"/>
      <c r="R85" s="32"/>
      <c r="S85" s="32"/>
      <c r="T85" s="38"/>
      <c r="U85" s="38"/>
      <c r="V85" s="32"/>
      <c r="W85" s="32"/>
      <c r="X85" s="32"/>
      <c r="Y85" s="32"/>
      <c r="Z85" s="32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116"/>
      <c r="AN85" s="116"/>
      <c r="AO85" s="1"/>
    </row>
    <row r="86" spans="1:41" s="20" customFormat="1" ht="16.5" customHeight="1">
      <c r="A86" t="s">
        <v>127</v>
      </c>
      <c r="B86" s="35"/>
      <c r="C86" s="36"/>
      <c r="D86" s="37"/>
      <c r="E86" s="37"/>
      <c r="F86" s="37"/>
      <c r="G86" s="37"/>
      <c r="H86" s="37"/>
      <c r="I86" s="37"/>
      <c r="J86" s="37"/>
      <c r="K86" s="38"/>
      <c r="L86" s="38"/>
      <c r="M86" s="37"/>
      <c r="N86" s="37"/>
      <c r="O86" s="37"/>
      <c r="P86" s="32"/>
      <c r="Q86" s="32"/>
      <c r="R86" s="32"/>
      <c r="S86" s="32"/>
      <c r="T86" s="38"/>
      <c r="U86" s="38"/>
      <c r="V86" s="32"/>
      <c r="W86" s="32"/>
      <c r="X86" s="32"/>
      <c r="Y86" s="32"/>
      <c r="Z86" s="32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116"/>
      <c r="AN86" s="116"/>
      <c r="AO86" s="1"/>
    </row>
    <row r="87" spans="1:41" s="20" customFormat="1" ht="16.5" customHeight="1">
      <c r="A87" t="s">
        <v>128</v>
      </c>
      <c r="B87" s="35"/>
      <c r="C87" s="36"/>
      <c r="D87" s="37"/>
      <c r="E87" s="37"/>
      <c r="F87" s="37"/>
      <c r="G87" s="37"/>
      <c r="H87" s="37"/>
      <c r="I87" s="37"/>
      <c r="J87" s="37"/>
      <c r="K87" s="38"/>
      <c r="L87" s="38"/>
      <c r="M87" s="37"/>
      <c r="N87" s="37"/>
      <c r="O87" s="37"/>
      <c r="P87" s="32"/>
      <c r="Q87" s="32"/>
      <c r="R87" s="32"/>
      <c r="S87" s="32"/>
      <c r="T87" s="38"/>
      <c r="U87" s="38"/>
      <c r="V87" s="32"/>
      <c r="W87" s="32"/>
      <c r="X87" s="32"/>
      <c r="Y87" s="32"/>
      <c r="Z87" s="32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116"/>
      <c r="AN87" s="116"/>
      <c r="AO87" s="1"/>
    </row>
    <row r="88" spans="1:41" s="20" customFormat="1" ht="16.5" customHeight="1">
      <c r="A88" t="s">
        <v>129</v>
      </c>
      <c r="B88" s="35"/>
      <c r="C88" s="36"/>
      <c r="D88" s="37"/>
      <c r="E88" s="37"/>
      <c r="F88" s="37"/>
      <c r="G88" s="37"/>
      <c r="H88" s="37"/>
      <c r="I88" s="37"/>
      <c r="J88" s="37"/>
      <c r="K88" s="38"/>
      <c r="L88" s="38"/>
      <c r="M88" s="37"/>
      <c r="N88" s="37"/>
      <c r="O88" s="37"/>
      <c r="P88" s="32"/>
      <c r="Q88" s="32"/>
      <c r="R88" s="32"/>
      <c r="S88" s="32"/>
      <c r="T88" s="38"/>
      <c r="U88" s="38"/>
      <c r="V88" s="32"/>
      <c r="W88" s="32"/>
      <c r="X88" s="32"/>
      <c r="Y88" s="32"/>
      <c r="Z88" s="32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116"/>
      <c r="AN88" s="116"/>
      <c r="AO88" s="1"/>
    </row>
    <row r="89" spans="1:41" s="20" customFormat="1" ht="16.5" customHeight="1">
      <c r="A89" t="s">
        <v>130</v>
      </c>
      <c r="B89" s="35"/>
      <c r="C89" s="36"/>
      <c r="D89" s="37"/>
      <c r="E89" s="37"/>
      <c r="F89" s="37"/>
      <c r="G89" s="37"/>
      <c r="H89" s="37"/>
      <c r="I89" s="37"/>
      <c r="J89" s="37"/>
      <c r="K89" s="38"/>
      <c r="L89" s="38"/>
      <c r="M89" s="37"/>
      <c r="N89" s="37"/>
      <c r="O89" s="37"/>
      <c r="P89" s="32"/>
      <c r="Q89" s="32"/>
      <c r="R89" s="32"/>
      <c r="S89" s="32"/>
      <c r="T89" s="38"/>
      <c r="U89" s="38"/>
      <c r="V89" s="32"/>
      <c r="W89" s="32"/>
      <c r="X89" s="32"/>
      <c r="Y89" s="32"/>
      <c r="Z89" s="32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116"/>
      <c r="AN89" s="116"/>
      <c r="AO89" s="1"/>
    </row>
    <row r="90" spans="1:41" s="20" customFormat="1" ht="16.5" customHeight="1">
      <c r="A90" t="s">
        <v>131</v>
      </c>
      <c r="B90" s="35"/>
      <c r="C90" s="36"/>
      <c r="D90" s="37"/>
      <c r="E90" s="37"/>
      <c r="F90" s="37"/>
      <c r="G90" s="37"/>
      <c r="H90" s="37"/>
      <c r="I90" s="37"/>
      <c r="J90" s="37"/>
      <c r="K90" s="38"/>
      <c r="L90" s="38"/>
      <c r="M90" s="37"/>
      <c r="N90" s="37"/>
      <c r="O90" s="37"/>
      <c r="P90" s="32"/>
      <c r="Q90" s="32"/>
      <c r="R90" s="32"/>
      <c r="S90" s="32"/>
      <c r="T90" s="38"/>
      <c r="U90" s="38"/>
      <c r="V90" s="32"/>
      <c r="W90" s="32"/>
      <c r="X90" s="32"/>
      <c r="Y90" s="32"/>
      <c r="Z90" s="32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116"/>
      <c r="AN90" s="116"/>
      <c r="AO90" s="1"/>
    </row>
    <row r="91" spans="1:41" s="20" customFormat="1" ht="16.5" customHeight="1">
      <c r="A91" t="s">
        <v>132</v>
      </c>
      <c r="B91" s="35"/>
      <c r="C91" s="36"/>
      <c r="D91" s="37"/>
      <c r="E91" s="37"/>
      <c r="F91" s="37"/>
      <c r="G91" s="37"/>
      <c r="H91" s="37"/>
      <c r="I91" s="37"/>
      <c r="J91" s="37"/>
      <c r="K91" s="38"/>
      <c r="L91" s="38"/>
      <c r="M91" s="37"/>
      <c r="N91" s="37"/>
      <c r="O91" s="37"/>
      <c r="P91" s="32"/>
      <c r="Q91" s="32"/>
      <c r="R91" s="32"/>
      <c r="S91" s="32"/>
      <c r="T91" s="38"/>
      <c r="U91" s="38"/>
      <c r="V91" s="32"/>
      <c r="W91" s="32"/>
      <c r="X91" s="32"/>
      <c r="Y91" s="32"/>
      <c r="Z91" s="32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116"/>
      <c r="AN91" s="116"/>
      <c r="AO91" s="1"/>
    </row>
    <row r="92" spans="1:41" s="20" customFormat="1" ht="16.5" customHeight="1">
      <c r="A92" t="s">
        <v>133</v>
      </c>
      <c r="B92" s="35"/>
      <c r="C92" s="36"/>
      <c r="D92" s="37"/>
      <c r="E92" s="37"/>
      <c r="F92" s="37"/>
      <c r="G92" s="37"/>
      <c r="H92" s="37"/>
      <c r="I92" s="37"/>
      <c r="J92" s="37"/>
      <c r="K92" s="38"/>
      <c r="L92" s="38"/>
      <c r="M92" s="37"/>
      <c r="N92" s="37"/>
      <c r="O92" s="37"/>
      <c r="P92" s="32"/>
      <c r="Q92" s="32"/>
      <c r="R92" s="32"/>
      <c r="S92" s="32"/>
      <c r="T92" s="38"/>
      <c r="U92" s="38"/>
      <c r="V92" s="32"/>
      <c r="W92" s="32"/>
      <c r="X92" s="32"/>
      <c r="Y92" s="32"/>
      <c r="Z92" s="3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116"/>
      <c r="AN92" s="116"/>
      <c r="AO92" s="1"/>
    </row>
    <row r="93" spans="1:41" s="20" customFormat="1" ht="16.5" customHeight="1">
      <c r="A93" t="s">
        <v>134</v>
      </c>
      <c r="B93" s="35"/>
      <c r="C93" s="36"/>
      <c r="D93" s="37"/>
      <c r="E93" s="37"/>
      <c r="F93" s="37"/>
      <c r="G93" s="37"/>
      <c r="H93" s="37"/>
      <c r="I93" s="37"/>
      <c r="J93" s="37"/>
      <c r="K93" s="38"/>
      <c r="L93" s="38"/>
      <c r="M93" s="37"/>
      <c r="N93" s="37"/>
      <c r="O93" s="37"/>
      <c r="P93" s="32"/>
      <c r="Q93" s="32"/>
      <c r="R93" s="32"/>
      <c r="S93" s="32"/>
      <c r="T93" s="38"/>
      <c r="U93" s="38"/>
      <c r="V93" s="32"/>
      <c r="W93" s="32"/>
      <c r="X93" s="32"/>
      <c r="Y93" s="32"/>
      <c r="Z93" s="32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116"/>
      <c r="AN93" s="116"/>
      <c r="AO93" s="1"/>
    </row>
    <row r="94" spans="1:41" s="20" customFormat="1" ht="16.5" customHeight="1">
      <c r="A94" t="s">
        <v>135</v>
      </c>
      <c r="B94" s="35"/>
      <c r="C94" s="36"/>
      <c r="D94" s="37"/>
      <c r="E94" s="37"/>
      <c r="F94" s="37"/>
      <c r="G94" s="37"/>
      <c r="H94" s="37"/>
      <c r="I94" s="37"/>
      <c r="J94" s="37"/>
      <c r="K94" s="38"/>
      <c r="L94" s="38"/>
      <c r="M94" s="37"/>
      <c r="N94" s="37"/>
      <c r="O94" s="37"/>
      <c r="P94" s="32"/>
      <c r="Q94" s="32"/>
      <c r="R94" s="32"/>
      <c r="S94" s="32"/>
      <c r="T94" s="38"/>
      <c r="U94" s="38"/>
      <c r="V94" s="32"/>
      <c r="W94" s="32"/>
      <c r="X94" s="32"/>
      <c r="Y94" s="32"/>
      <c r="Z94" s="32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116"/>
      <c r="AN94" s="116"/>
      <c r="AO94" s="1"/>
    </row>
    <row r="95" spans="1:41" s="20" customFormat="1" ht="16.5" customHeight="1">
      <c r="A95" t="s">
        <v>137</v>
      </c>
      <c r="B95" s="35"/>
      <c r="C95" s="36"/>
      <c r="D95" s="37"/>
      <c r="E95" s="37"/>
      <c r="F95" s="37"/>
      <c r="G95" s="37"/>
      <c r="H95" s="37"/>
      <c r="I95" s="37"/>
      <c r="J95" s="37"/>
      <c r="K95" s="38"/>
      <c r="L95" s="38"/>
      <c r="M95" s="37"/>
      <c r="N95" s="37"/>
      <c r="O95" s="37"/>
      <c r="P95" s="32"/>
      <c r="Q95" s="32"/>
      <c r="R95" s="32"/>
      <c r="S95" s="32"/>
      <c r="T95" s="38"/>
      <c r="U95" s="38"/>
      <c r="V95" s="32"/>
      <c r="W95" s="32"/>
      <c r="X95" s="32"/>
      <c r="Y95" s="32"/>
      <c r="Z95" s="32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116"/>
      <c r="AN95" s="116"/>
      <c r="AO95" s="1"/>
    </row>
    <row r="96" spans="1:41" s="20" customFormat="1" ht="16.5" customHeight="1">
      <c r="A96" t="s">
        <v>138</v>
      </c>
      <c r="B96" s="35"/>
      <c r="C96" s="36"/>
      <c r="D96" s="37"/>
      <c r="E96" s="37"/>
      <c r="F96" s="37"/>
      <c r="G96" s="37"/>
      <c r="H96" s="37"/>
      <c r="I96" s="37"/>
      <c r="J96" s="37"/>
      <c r="K96" s="38"/>
      <c r="L96" s="38"/>
      <c r="M96" s="37"/>
      <c r="N96" s="37"/>
      <c r="O96" s="37"/>
      <c r="P96" s="32"/>
      <c r="Q96" s="32"/>
      <c r="R96" s="32"/>
      <c r="S96" s="32"/>
      <c r="T96" s="38"/>
      <c r="U96" s="38"/>
      <c r="V96" s="32"/>
      <c r="W96" s="32"/>
      <c r="X96" s="32"/>
      <c r="Y96" s="32"/>
      <c r="Z96" s="32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116"/>
      <c r="AN96" s="116"/>
      <c r="AO96" s="1"/>
    </row>
    <row r="97" spans="1:41" s="20" customFormat="1" ht="16.5" customHeight="1">
      <c r="A97" t="s">
        <v>139</v>
      </c>
      <c r="B97" s="35"/>
      <c r="C97" s="36"/>
      <c r="D97" s="37"/>
      <c r="E97" s="37"/>
      <c r="F97" s="37"/>
      <c r="G97" s="37"/>
      <c r="H97" s="37"/>
      <c r="I97" s="37"/>
      <c r="J97" s="37"/>
      <c r="K97" s="38"/>
      <c r="L97" s="38"/>
      <c r="M97" s="37"/>
      <c r="N97" s="37"/>
      <c r="O97" s="37"/>
      <c r="P97" s="32"/>
      <c r="Q97" s="32"/>
      <c r="R97" s="32"/>
      <c r="S97" s="32"/>
      <c r="T97" s="38"/>
      <c r="U97" s="38"/>
      <c r="V97" s="32"/>
      <c r="W97" s="32"/>
      <c r="X97" s="32"/>
      <c r="Y97" s="32"/>
      <c r="Z97" s="32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116"/>
      <c r="AN97" s="116"/>
      <c r="AO97" s="1"/>
    </row>
    <row r="98" spans="1:41" s="20" customFormat="1" ht="16.5" customHeight="1">
      <c r="A98" t="s">
        <v>140</v>
      </c>
      <c r="B98" s="35"/>
      <c r="C98" s="36"/>
      <c r="D98" s="37"/>
      <c r="E98" s="37"/>
      <c r="F98" s="37"/>
      <c r="G98" s="37"/>
      <c r="H98" s="37"/>
      <c r="I98" s="37"/>
      <c r="J98" s="37"/>
      <c r="K98" s="38"/>
      <c r="L98" s="38"/>
      <c r="M98" s="37"/>
      <c r="N98" s="37"/>
      <c r="O98" s="37"/>
      <c r="P98" s="32"/>
      <c r="Q98" s="32"/>
      <c r="R98" s="32"/>
      <c r="S98" s="32"/>
      <c r="T98" s="38"/>
      <c r="U98" s="38"/>
      <c r="V98" s="32"/>
      <c r="W98" s="32"/>
      <c r="X98" s="32"/>
      <c r="Y98" s="32"/>
      <c r="Z98" s="32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116"/>
      <c r="AN98" s="116"/>
      <c r="AO98" s="1"/>
    </row>
    <row r="99" spans="1:41" s="20" customFormat="1" ht="16.5" customHeight="1">
      <c r="A99" t="s">
        <v>141</v>
      </c>
      <c r="B99" s="35"/>
      <c r="C99" s="36"/>
      <c r="D99" s="37"/>
      <c r="E99" s="37"/>
      <c r="F99" s="37"/>
      <c r="G99" s="37"/>
      <c r="H99" s="37"/>
      <c r="I99" s="37"/>
      <c r="J99" s="37"/>
      <c r="K99" s="38"/>
      <c r="L99" s="38"/>
      <c r="M99" s="37"/>
      <c r="N99" s="37"/>
      <c r="O99" s="37"/>
      <c r="P99" s="32"/>
      <c r="Q99" s="32"/>
      <c r="R99" s="32"/>
      <c r="S99" s="32"/>
      <c r="T99" s="38"/>
      <c r="U99" s="38"/>
      <c r="V99" s="32"/>
      <c r="W99" s="32"/>
      <c r="X99" s="32"/>
      <c r="Y99" s="32"/>
      <c r="Z99" s="32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116"/>
      <c r="AN99" s="116"/>
      <c r="AO99" s="1"/>
    </row>
    <row r="100" spans="1:41" s="20" customFormat="1" ht="16.5" customHeight="1">
      <c r="A100" t="s">
        <v>81</v>
      </c>
      <c r="B100" s="35"/>
      <c r="C100" s="36"/>
      <c r="D100" s="37"/>
      <c r="E100" s="37"/>
      <c r="F100" s="37"/>
      <c r="G100" s="37"/>
      <c r="H100" s="37"/>
      <c r="I100" s="37"/>
      <c r="J100" s="37"/>
      <c r="K100" s="38"/>
      <c r="L100" s="38"/>
      <c r="M100" s="37"/>
      <c r="N100" s="37"/>
      <c r="O100" s="37"/>
      <c r="P100" s="32"/>
      <c r="Q100" s="32"/>
      <c r="R100" s="32"/>
      <c r="S100" s="32"/>
      <c r="T100" s="38"/>
      <c r="U100" s="38"/>
      <c r="V100" s="32"/>
      <c r="W100" s="32"/>
      <c r="X100" s="32"/>
      <c r="Y100" s="32"/>
      <c r="Z100" s="32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116"/>
      <c r="AN100" s="116"/>
      <c r="AO100" s="1"/>
    </row>
    <row r="101" spans="1:41" s="20" customFormat="1" ht="16.5" customHeight="1">
      <c r="A101" t="s">
        <v>27</v>
      </c>
      <c r="B101" s="35"/>
      <c r="C101" s="36"/>
      <c r="D101" s="37"/>
      <c r="E101" s="37"/>
      <c r="F101" s="37"/>
      <c r="G101" s="37"/>
      <c r="H101" s="37"/>
      <c r="I101" s="37"/>
      <c r="J101" s="37"/>
      <c r="K101" s="38"/>
      <c r="L101" s="38"/>
      <c r="M101" s="37"/>
      <c r="N101" s="37"/>
      <c r="O101" s="37"/>
      <c r="P101" s="32"/>
      <c r="Q101" s="32"/>
      <c r="R101" s="32"/>
      <c r="S101" s="32"/>
      <c r="T101" s="38"/>
      <c r="U101" s="38"/>
      <c r="V101" s="32"/>
      <c r="W101" s="32"/>
      <c r="X101" s="32"/>
      <c r="Y101" s="32"/>
      <c r="Z101" s="32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116"/>
      <c r="AN101" s="116"/>
      <c r="AO101" s="1"/>
    </row>
    <row r="102" spans="1:41" s="20" customFormat="1" ht="16.5" customHeight="1">
      <c r="A102" t="s">
        <v>82</v>
      </c>
      <c r="B102" s="35"/>
      <c r="C102" s="36"/>
      <c r="D102" s="37"/>
      <c r="E102" s="37"/>
      <c r="F102" s="37"/>
      <c r="G102" s="37"/>
      <c r="H102" s="37"/>
      <c r="I102" s="37"/>
      <c r="J102" s="37"/>
      <c r="K102" s="38"/>
      <c r="L102" s="38"/>
      <c r="M102" s="37"/>
      <c r="N102" s="37"/>
      <c r="O102" s="37"/>
      <c r="P102" s="32"/>
      <c r="Q102" s="32"/>
      <c r="R102" s="32"/>
      <c r="S102" s="32"/>
      <c r="T102" s="38"/>
      <c r="U102" s="38"/>
      <c r="V102" s="32"/>
      <c r="W102" s="32"/>
      <c r="X102" s="32"/>
      <c r="Y102" s="32"/>
      <c r="Z102" s="32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116"/>
      <c r="AN102" s="116"/>
      <c r="AO102" s="1"/>
    </row>
    <row r="103" spans="1:41" s="20" customFormat="1" ht="16.5" customHeight="1">
      <c r="A103" t="s">
        <v>142</v>
      </c>
      <c r="B103" s="35"/>
      <c r="C103" s="36"/>
      <c r="D103" s="37"/>
      <c r="E103" s="37"/>
      <c r="F103" s="37"/>
      <c r="G103" s="37"/>
      <c r="H103" s="37"/>
      <c r="I103" s="37"/>
      <c r="J103" s="37"/>
      <c r="K103" s="38"/>
      <c r="L103" s="38"/>
      <c r="M103" s="37"/>
      <c r="N103" s="37"/>
      <c r="O103" s="37"/>
      <c r="P103" s="32"/>
      <c r="Q103" s="32"/>
      <c r="R103" s="32"/>
      <c r="S103" s="32"/>
      <c r="T103" s="38"/>
      <c r="U103" s="38"/>
      <c r="V103" s="32"/>
      <c r="W103" s="32"/>
      <c r="X103" s="32"/>
      <c r="Y103" s="32"/>
      <c r="Z103" s="32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116"/>
      <c r="AN103" s="116"/>
      <c r="AO103" s="1"/>
    </row>
    <row r="104" spans="1:41" s="20" customFormat="1" ht="16.5" customHeight="1">
      <c r="A104" t="s">
        <v>143</v>
      </c>
      <c r="B104" s="35"/>
      <c r="C104" s="36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37"/>
      <c r="O104" s="37"/>
      <c r="P104" s="32"/>
      <c r="Q104" s="32"/>
      <c r="R104" s="32"/>
      <c r="S104" s="32"/>
      <c r="T104" s="38"/>
      <c r="U104" s="38"/>
      <c r="V104" s="32"/>
      <c r="W104" s="32"/>
      <c r="X104" s="32"/>
      <c r="Y104" s="32"/>
      <c r="Z104" s="32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116"/>
      <c r="AN104" s="116"/>
      <c r="AO104" s="1"/>
    </row>
    <row r="105" spans="1:41" s="20" customFormat="1" ht="16.5" customHeight="1">
      <c r="A105" t="s">
        <v>145</v>
      </c>
      <c r="B105" s="35"/>
      <c r="C105" s="36"/>
      <c r="D105" s="37"/>
      <c r="E105" s="37"/>
      <c r="F105" s="37"/>
      <c r="G105" s="37"/>
      <c r="H105" s="37"/>
      <c r="I105" s="37"/>
      <c r="J105" s="37"/>
      <c r="K105" s="38"/>
      <c r="L105" s="38"/>
      <c r="M105" s="37"/>
      <c r="N105" s="37"/>
      <c r="O105" s="37"/>
      <c r="P105" s="32"/>
      <c r="Q105" s="32"/>
      <c r="R105" s="32"/>
      <c r="S105" s="32"/>
      <c r="T105" s="38"/>
      <c r="U105" s="38"/>
      <c r="V105" s="32"/>
      <c r="W105" s="32"/>
      <c r="X105" s="32"/>
      <c r="Y105" s="32"/>
      <c r="Z105" s="32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116"/>
      <c r="AN105" s="116"/>
      <c r="AO105" s="1"/>
    </row>
    <row r="106" spans="1:41" s="20" customFormat="1" ht="16.5" customHeight="1">
      <c r="A106" t="s">
        <v>146</v>
      </c>
      <c r="B106" s="35"/>
      <c r="C106" s="36"/>
      <c r="D106" s="37"/>
      <c r="E106" s="37"/>
      <c r="F106" s="37"/>
      <c r="G106" s="37"/>
      <c r="H106" s="37"/>
      <c r="I106" s="37"/>
      <c r="J106" s="37"/>
      <c r="K106" s="38"/>
      <c r="L106" s="38"/>
      <c r="M106" s="37"/>
      <c r="N106" s="37"/>
      <c r="O106" s="37"/>
      <c r="P106" s="32"/>
      <c r="Q106" s="32"/>
      <c r="R106" s="32"/>
      <c r="S106" s="32"/>
      <c r="T106" s="38"/>
      <c r="U106" s="38"/>
      <c r="V106" s="32"/>
      <c r="W106" s="32"/>
      <c r="X106" s="32"/>
      <c r="Y106" s="32"/>
      <c r="Z106" s="32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116"/>
      <c r="AN106" s="116"/>
      <c r="AO106" s="1"/>
    </row>
    <row r="107" spans="1:41" s="20" customFormat="1" ht="16.5" customHeight="1">
      <c r="A107" t="s">
        <v>147</v>
      </c>
      <c r="B107" s="35"/>
      <c r="C107" s="36"/>
      <c r="D107" s="37"/>
      <c r="E107" s="37"/>
      <c r="F107" s="37"/>
      <c r="G107" s="37"/>
      <c r="H107" s="37"/>
      <c r="I107" s="37"/>
      <c r="J107" s="37"/>
      <c r="K107" s="38"/>
      <c r="L107" s="38"/>
      <c r="M107" s="37"/>
      <c r="N107" s="37"/>
      <c r="O107" s="37"/>
      <c r="P107" s="32"/>
      <c r="Q107" s="32"/>
      <c r="R107" s="32"/>
      <c r="S107" s="32"/>
      <c r="T107" s="38"/>
      <c r="U107" s="38"/>
      <c r="V107" s="32"/>
      <c r="W107" s="32"/>
      <c r="X107" s="32"/>
      <c r="Y107" s="32"/>
      <c r="Z107" s="32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116"/>
      <c r="AN107" s="116"/>
      <c r="AO107" s="1"/>
    </row>
    <row r="108" spans="1:41" s="20" customFormat="1" ht="16.5" customHeight="1">
      <c r="A108" t="s">
        <v>148</v>
      </c>
      <c r="B108" s="35"/>
      <c r="C108" s="36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37"/>
      <c r="O108" s="37"/>
      <c r="P108" s="32"/>
      <c r="Q108" s="32"/>
      <c r="R108" s="32"/>
      <c r="S108" s="32"/>
      <c r="T108" s="38"/>
      <c r="U108" s="38"/>
      <c r="V108" s="32"/>
      <c r="W108" s="32"/>
      <c r="X108" s="32"/>
      <c r="Y108" s="32"/>
      <c r="Z108" s="32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116"/>
      <c r="AN108" s="116"/>
      <c r="AO108" s="1"/>
    </row>
    <row r="109" spans="1:41" s="20" customFormat="1" ht="16.5" customHeight="1">
      <c r="A109" t="s">
        <v>149</v>
      </c>
      <c r="B109" s="35"/>
      <c r="C109" s="36"/>
      <c r="D109" s="37"/>
      <c r="E109" s="37"/>
      <c r="F109" s="37"/>
      <c r="G109" s="37"/>
      <c r="H109" s="37"/>
      <c r="I109" s="37"/>
      <c r="J109" s="37"/>
      <c r="K109" s="38"/>
      <c r="L109" s="38"/>
      <c r="M109" s="37"/>
      <c r="N109" s="37"/>
      <c r="O109" s="37"/>
      <c r="P109" s="32"/>
      <c r="Q109" s="32"/>
      <c r="R109" s="32"/>
      <c r="S109" s="32"/>
      <c r="T109" s="38"/>
      <c r="U109" s="38"/>
      <c r="V109" s="32"/>
      <c r="W109" s="32"/>
      <c r="X109" s="32"/>
      <c r="Y109" s="32"/>
      <c r="Z109" s="32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116"/>
      <c r="AN109" s="116"/>
      <c r="AO109" s="1"/>
    </row>
    <row r="110" spans="1:41" s="20" customFormat="1" ht="16.5" customHeight="1">
      <c r="A110"/>
      <c r="B110" s="35"/>
      <c r="C110" s="36"/>
      <c r="D110" s="37"/>
      <c r="E110" s="37"/>
      <c r="F110" s="37"/>
      <c r="G110" s="37"/>
      <c r="H110" s="37"/>
      <c r="I110" s="37"/>
      <c r="J110" s="37"/>
      <c r="K110" s="38"/>
      <c r="L110" s="38"/>
      <c r="M110" s="37"/>
      <c r="N110" s="37"/>
      <c r="O110" s="37"/>
      <c r="P110" s="32"/>
      <c r="Q110" s="32"/>
      <c r="R110" s="32"/>
      <c r="S110" s="32"/>
      <c r="T110" s="38"/>
      <c r="U110" s="38"/>
      <c r="V110" s="32"/>
      <c r="W110" s="32"/>
      <c r="X110" s="32"/>
      <c r="Y110" s="32"/>
      <c r="Z110" s="32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116"/>
      <c r="AN110" s="116"/>
      <c r="AO110" s="1"/>
    </row>
    <row r="111" spans="1:41" s="20" customFormat="1" ht="16.5" customHeight="1">
      <c r="A111"/>
      <c r="B111" s="35"/>
      <c r="C111" s="36"/>
      <c r="D111" s="37"/>
      <c r="E111" s="37"/>
      <c r="F111" s="37"/>
      <c r="G111" s="37"/>
      <c r="H111" s="37"/>
      <c r="I111" s="37"/>
      <c r="J111" s="37"/>
      <c r="K111" s="38"/>
      <c r="L111" s="38"/>
      <c r="M111" s="37"/>
      <c r="N111" s="37"/>
      <c r="O111" s="37"/>
      <c r="P111" s="32"/>
      <c r="Q111" s="32"/>
      <c r="R111" s="32"/>
      <c r="S111" s="32"/>
      <c r="T111" s="38"/>
      <c r="U111" s="38"/>
      <c r="V111" s="32"/>
      <c r="W111" s="32"/>
      <c r="X111" s="32"/>
      <c r="Y111" s="32"/>
      <c r="Z111" s="32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116"/>
      <c r="AN111" s="116"/>
      <c r="AO111" s="1"/>
    </row>
    <row r="112" spans="1:41" s="20" customFormat="1" ht="16.5" customHeight="1">
      <c r="A112"/>
      <c r="B112" s="35"/>
      <c r="C112" s="36"/>
      <c r="D112" s="37"/>
      <c r="E112" s="37"/>
      <c r="F112" s="37"/>
      <c r="G112" s="37"/>
      <c r="H112" s="37"/>
      <c r="I112" s="37"/>
      <c r="J112" s="37"/>
      <c r="K112" s="38"/>
      <c r="L112" s="38"/>
      <c r="M112" s="37"/>
      <c r="N112" s="37"/>
      <c r="O112" s="37"/>
      <c r="P112" s="32"/>
      <c r="Q112" s="32"/>
      <c r="R112" s="32"/>
      <c r="S112" s="32"/>
      <c r="T112" s="38"/>
      <c r="U112" s="38"/>
      <c r="V112" s="32"/>
      <c r="W112" s="32"/>
      <c r="X112" s="32"/>
      <c r="Y112" s="32"/>
      <c r="Z112" s="32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116"/>
      <c r="AN112" s="116"/>
      <c r="AO112" s="1"/>
    </row>
    <row r="113" spans="1:41" s="20" customFormat="1" ht="16.5" customHeight="1">
      <c r="A113" s="35"/>
      <c r="B113" s="35"/>
      <c r="C113" s="36"/>
      <c r="D113" s="37"/>
      <c r="E113" s="37"/>
      <c r="F113" s="37"/>
      <c r="G113" s="37"/>
      <c r="H113" s="37"/>
      <c r="I113" s="37"/>
      <c r="J113" s="37"/>
      <c r="K113" s="38"/>
      <c r="L113" s="38"/>
      <c r="M113" s="37"/>
      <c r="N113" s="37"/>
      <c r="O113" s="37"/>
      <c r="P113" s="32"/>
      <c r="Q113" s="32"/>
      <c r="R113" s="32"/>
      <c r="S113" s="32"/>
      <c r="T113" s="38"/>
      <c r="U113" s="38"/>
      <c r="V113" s="32"/>
      <c r="W113" s="32"/>
      <c r="X113" s="32"/>
      <c r="Y113" s="32"/>
      <c r="Z113" s="32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116"/>
      <c r="AN113" s="116"/>
      <c r="AO113" s="1"/>
    </row>
    <row r="114" spans="1:41" s="20" customFormat="1" ht="16.5" customHeight="1">
      <c r="A114" s="35"/>
      <c r="B114" s="35"/>
      <c r="C114" s="36"/>
      <c r="D114" s="37"/>
      <c r="E114" s="37"/>
      <c r="F114" s="37"/>
      <c r="G114" s="37"/>
      <c r="H114" s="37"/>
      <c r="I114" s="37"/>
      <c r="J114" s="37"/>
      <c r="K114" s="38"/>
      <c r="L114" s="38"/>
      <c r="M114" s="37"/>
      <c r="N114" s="37"/>
      <c r="O114" s="37"/>
      <c r="P114" s="32"/>
      <c r="Q114" s="32"/>
      <c r="R114" s="32"/>
      <c r="S114" s="32"/>
      <c r="T114" s="38"/>
      <c r="U114" s="38"/>
      <c r="V114" s="32"/>
      <c r="W114" s="32"/>
      <c r="X114" s="32"/>
      <c r="Y114" s="32"/>
      <c r="Z114" s="32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116"/>
      <c r="AN114" s="116"/>
      <c r="AO114" s="1"/>
    </row>
    <row r="115" spans="1:41" s="20" customFormat="1" ht="35.25" customHeight="1">
      <c r="A115" s="131" t="s">
        <v>48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3"/>
      <c r="V115" s="33"/>
      <c r="W115" s="33"/>
      <c r="X115" s="33"/>
      <c r="Y115" s="33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"/>
    </row>
    <row r="116" spans="1:41" s="44" customFormat="1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118"/>
      <c r="AN116" s="118"/>
      <c r="AO116" s="43"/>
    </row>
    <row r="117" spans="1:41" s="20" customFormat="1" ht="16.5" customHeight="1">
      <c r="A117" s="35"/>
      <c r="B117" s="35"/>
      <c r="C117" s="35"/>
      <c r="D117" s="35"/>
      <c r="E117" s="35"/>
      <c r="F117" s="35"/>
      <c r="G117" s="33"/>
      <c r="H117" s="33"/>
      <c r="I117" s="33"/>
      <c r="J117" s="33"/>
      <c r="K117" s="32"/>
      <c r="L117" s="32"/>
      <c r="M117" s="37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116"/>
      <c r="AN117" s="116"/>
      <c r="AO117" s="1"/>
    </row>
    <row r="118" spans="1:41" s="20" customFormat="1" ht="18.75" customHeight="1">
      <c r="A118" s="35"/>
      <c r="B118" s="35"/>
      <c r="C118" s="35"/>
      <c r="D118" s="35"/>
      <c r="E118" s="35"/>
      <c r="F118" s="35"/>
      <c r="G118" s="33"/>
      <c r="H118" s="33"/>
      <c r="I118" s="33"/>
      <c r="J118" s="33"/>
      <c r="K118" s="37"/>
      <c r="L118" s="37"/>
      <c r="M118" s="37"/>
      <c r="N118" s="37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116"/>
      <c r="AN118" s="116"/>
      <c r="AO118" s="1"/>
    </row>
    <row r="119" spans="1:41" s="20" customFormat="1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3"/>
      <c r="AH119" s="33"/>
      <c r="AI119" s="33"/>
      <c r="AJ119" s="33"/>
      <c r="AK119" s="33"/>
      <c r="AL119" s="33"/>
      <c r="AM119" s="116"/>
      <c r="AN119" s="116"/>
      <c r="AO119" s="1"/>
    </row>
    <row r="120" spans="1:41" s="20" customFormat="1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3"/>
      <c r="AG120" s="33"/>
      <c r="AH120" s="33"/>
      <c r="AI120" s="33"/>
      <c r="AJ120" s="33"/>
      <c r="AK120" s="33"/>
      <c r="AL120" s="33"/>
      <c r="AM120" s="116"/>
      <c r="AN120" s="116"/>
      <c r="AO120" s="1"/>
    </row>
    <row r="121" spans="1:41" s="20" customFormat="1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3"/>
      <c r="AG121" s="33"/>
      <c r="AH121" s="33"/>
      <c r="AI121" s="33"/>
      <c r="AJ121" s="33"/>
      <c r="AK121" s="33"/>
      <c r="AL121" s="33"/>
      <c r="AM121" s="116"/>
      <c r="AN121" s="116"/>
      <c r="AO121" s="1"/>
    </row>
    <row r="122" spans="1:41" s="20" customFormat="1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3"/>
      <c r="AG122" s="33"/>
      <c r="AH122" s="33"/>
      <c r="AI122" s="33"/>
      <c r="AJ122" s="33"/>
      <c r="AK122" s="33"/>
      <c r="AL122" s="33"/>
      <c r="AM122" s="116"/>
      <c r="AN122" s="116"/>
      <c r="AO122" s="1"/>
    </row>
    <row r="123" spans="1:41" s="20" customFormat="1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3"/>
      <c r="AG123" s="33"/>
      <c r="AH123" s="33"/>
      <c r="AI123" s="33"/>
      <c r="AJ123" s="33"/>
      <c r="AK123" s="33"/>
      <c r="AL123" s="33"/>
      <c r="AM123" s="116"/>
      <c r="AN123" s="116"/>
      <c r="AO123" s="1"/>
    </row>
    <row r="124" spans="1:41" s="20" customFormat="1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3"/>
      <c r="AG124" s="33"/>
      <c r="AH124" s="33"/>
      <c r="AI124" s="33"/>
      <c r="AJ124" s="33"/>
      <c r="AK124" s="33"/>
      <c r="AL124" s="33"/>
      <c r="AM124" s="116"/>
      <c r="AN124" s="116"/>
      <c r="AO124" s="1"/>
    </row>
    <row r="125" spans="1:41" s="20" customFormat="1" ht="16.5" customHeight="1">
      <c r="A125" s="37"/>
      <c r="B125" s="39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3"/>
      <c r="AG125" s="33"/>
      <c r="AH125" s="33"/>
      <c r="AI125" s="33"/>
      <c r="AJ125" s="33"/>
      <c r="AK125" s="33"/>
      <c r="AL125" s="33"/>
      <c r="AM125" s="116"/>
      <c r="AN125" s="116"/>
      <c r="AO125" s="1"/>
    </row>
    <row r="126" spans="1:41" s="20" customFormat="1" ht="16.5" customHeight="1">
      <c r="A126" s="37"/>
      <c r="B126" s="39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114"/>
      <c r="AN126" s="116"/>
      <c r="AO126" s="1"/>
    </row>
    <row r="127" spans="1:41" s="20" customFormat="1" ht="16.5" customHeight="1">
      <c r="A127" s="37"/>
      <c r="B127" s="39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114"/>
      <c r="AN127" s="116"/>
      <c r="AO127" s="1"/>
    </row>
    <row r="128" spans="1:41" s="20" customFormat="1" ht="16.5" customHeight="1">
      <c r="A128" s="37"/>
      <c r="B128" s="39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114"/>
      <c r="AN128" s="116"/>
      <c r="AO128" s="1"/>
    </row>
    <row r="129" spans="1:41" s="20" customFormat="1" ht="16.5" customHeight="1">
      <c r="A129" s="37"/>
      <c r="B129" s="39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114"/>
      <c r="AN129" s="116"/>
      <c r="AO129" s="1"/>
    </row>
    <row r="130" spans="1:41" s="20" customFormat="1" ht="16.5" customHeight="1">
      <c r="A130" s="37"/>
      <c r="B130" s="39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114"/>
      <c r="AN130" s="116"/>
      <c r="AO130" s="1"/>
    </row>
    <row r="131" spans="1:41" s="20" customFormat="1" ht="16.5" customHeight="1">
      <c r="A131" s="37"/>
      <c r="B131" s="39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114"/>
      <c r="AN131" s="116"/>
      <c r="AO131" s="1"/>
    </row>
    <row r="132" spans="1:41" s="20" customFormat="1" ht="16.5" customHeight="1">
      <c r="A132" s="37"/>
      <c r="B132" s="39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114"/>
      <c r="AN132" s="116"/>
      <c r="AO132" s="1"/>
    </row>
    <row r="133" spans="1:41" s="20" customFormat="1" ht="16.5" customHeight="1">
      <c r="A133" s="37"/>
      <c r="B133" s="39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114"/>
      <c r="AN133" s="116"/>
      <c r="AO133" s="1"/>
    </row>
    <row r="134" spans="1:41" s="20" customFormat="1" ht="16.5" customHeight="1">
      <c r="A134" s="37"/>
      <c r="B134" s="39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114"/>
      <c r="AN134" s="116"/>
      <c r="AO134" s="1"/>
    </row>
    <row r="135" spans="1:41" s="20" customFormat="1" ht="16.5" customHeight="1">
      <c r="A135" s="37"/>
      <c r="B135" s="39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114"/>
      <c r="AN135" s="116"/>
      <c r="AO135" s="1"/>
    </row>
    <row r="136" spans="1:41" s="20" customFormat="1" ht="16.5" customHeight="1">
      <c r="A136" s="37"/>
      <c r="B136" s="39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114"/>
      <c r="AN136" s="116"/>
      <c r="AO136" s="1"/>
    </row>
    <row r="137" spans="1:41" s="20" customFormat="1" ht="18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6"/>
      <c r="W137" s="46"/>
      <c r="X137" s="46"/>
      <c r="Y137" s="46"/>
      <c r="Z137" s="46"/>
      <c r="AA137" s="46"/>
      <c r="AB137" s="46"/>
      <c r="AC137" s="47"/>
      <c r="AD137" s="47"/>
      <c r="AE137" s="47"/>
      <c r="AF137" s="47"/>
      <c r="AG137" s="47"/>
      <c r="AH137" s="47"/>
      <c r="AI137" s="47"/>
      <c r="AJ137" s="47"/>
      <c r="AK137" s="48"/>
      <c r="AL137" s="48"/>
      <c r="AM137" s="119"/>
      <c r="AN137" s="119"/>
      <c r="AO137" s="1"/>
    </row>
    <row r="138" spans="1:41" s="20" customFormat="1" ht="21">
      <c r="A138" s="159"/>
      <c r="B138" s="159"/>
      <c r="C138" s="159"/>
      <c r="D138" s="159"/>
      <c r="E138" s="159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114"/>
      <c r="AN138" s="116"/>
      <c r="AO138" s="1"/>
    </row>
    <row r="139" spans="1:41" s="20" customFormat="1" ht="18" customHeight="1">
      <c r="A139" s="37"/>
      <c r="B139" s="33"/>
      <c r="C139" s="33"/>
      <c r="D139" s="33"/>
      <c r="E139" s="33"/>
      <c r="F139" s="33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158" t="s">
        <v>6</v>
      </c>
      <c r="W139" s="158"/>
      <c r="X139" s="158"/>
      <c r="Y139" s="158"/>
      <c r="Z139" s="158"/>
      <c r="AA139" s="158"/>
      <c r="AB139" s="16"/>
      <c r="AC139" s="158" t="s">
        <v>7</v>
      </c>
      <c r="AD139" s="158"/>
      <c r="AE139" s="158"/>
      <c r="AF139" s="158"/>
      <c r="AG139" s="158"/>
      <c r="AH139" s="158"/>
      <c r="AI139" s="139" t="s">
        <v>91</v>
      </c>
      <c r="AJ139" s="141"/>
      <c r="AK139" s="152" t="s">
        <v>8</v>
      </c>
      <c r="AL139" s="152"/>
      <c r="AM139" s="152"/>
      <c r="AN139" s="152"/>
      <c r="AO139" s="1"/>
    </row>
    <row r="140" spans="1:41" s="20" customFormat="1" ht="30.75" customHeight="1">
      <c r="A140" s="37"/>
      <c r="B140" s="40"/>
      <c r="C140" s="40"/>
      <c r="D140" s="40"/>
      <c r="E140" s="40"/>
      <c r="F140" s="40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158"/>
      <c r="W140" s="158"/>
      <c r="X140" s="158"/>
      <c r="Y140" s="158"/>
      <c r="Z140" s="158"/>
      <c r="AA140" s="158"/>
      <c r="AB140" s="16"/>
      <c r="AC140" s="158"/>
      <c r="AD140" s="158"/>
      <c r="AE140" s="158"/>
      <c r="AF140" s="158"/>
      <c r="AG140" s="158"/>
      <c r="AH140" s="158"/>
      <c r="AI140" s="142"/>
      <c r="AJ140" s="144"/>
      <c r="AK140" s="152"/>
      <c r="AL140" s="152"/>
      <c r="AM140" s="152"/>
      <c r="AN140" s="152"/>
      <c r="AO140" s="1"/>
    </row>
    <row r="141" spans="1:41" s="20" customFormat="1" ht="45" customHeight="1">
      <c r="A141" s="50"/>
      <c r="B141" s="131" t="s">
        <v>49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3"/>
      <c r="V141" s="17">
        <v>1</v>
      </c>
      <c r="W141" s="17">
        <v>2</v>
      </c>
      <c r="X141" s="17">
        <v>3</v>
      </c>
      <c r="Y141" s="17">
        <v>4</v>
      </c>
      <c r="Z141" s="17">
        <v>5</v>
      </c>
      <c r="AA141" s="17" t="s">
        <v>10</v>
      </c>
      <c r="AB141" s="18" t="s">
        <v>11</v>
      </c>
      <c r="AC141" s="17">
        <v>1</v>
      </c>
      <c r="AD141" s="17">
        <v>2</v>
      </c>
      <c r="AE141" s="17">
        <v>3</v>
      </c>
      <c r="AF141" s="17">
        <v>4</v>
      </c>
      <c r="AG141" s="17">
        <v>5</v>
      </c>
      <c r="AH141" s="17" t="s">
        <v>10</v>
      </c>
      <c r="AI141" s="77" t="s">
        <v>92</v>
      </c>
      <c r="AJ141" s="77" t="s">
        <v>93</v>
      </c>
      <c r="AK141" s="19" t="s">
        <v>12</v>
      </c>
      <c r="AL141" s="19" t="s">
        <v>13</v>
      </c>
      <c r="AM141" s="112" t="s">
        <v>14</v>
      </c>
      <c r="AN141" s="112" t="s">
        <v>15</v>
      </c>
      <c r="AO141" s="1"/>
    </row>
    <row r="142" spans="1:41" s="26" customFormat="1" ht="18.75" customHeight="1">
      <c r="A142" s="51" t="s">
        <v>28</v>
      </c>
      <c r="B142" s="153" t="s">
        <v>116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5"/>
      <c r="V142" s="52">
        <f>AP44</f>
        <v>0</v>
      </c>
      <c r="W142" s="52">
        <f t="shared" ref="W142:AB146" si="21">AQ44</f>
        <v>3</v>
      </c>
      <c r="X142" s="52">
        <f t="shared" si="21"/>
        <v>3</v>
      </c>
      <c r="Y142" s="52">
        <f t="shared" si="21"/>
        <v>4</v>
      </c>
      <c r="Z142" s="52">
        <f t="shared" si="21"/>
        <v>5</v>
      </c>
      <c r="AA142" s="52">
        <f t="shared" si="21"/>
        <v>0</v>
      </c>
      <c r="AB142" s="52">
        <f t="shared" si="21"/>
        <v>15</v>
      </c>
      <c r="AC142" s="22">
        <f>V142/$AB142</f>
        <v>0</v>
      </c>
      <c r="AD142" s="22">
        <f t="shared" ref="AD142:AH146" si="22">W142/$AB142</f>
        <v>0.2</v>
      </c>
      <c r="AE142" s="22">
        <f t="shared" si="22"/>
        <v>0.2</v>
      </c>
      <c r="AF142" s="22">
        <f t="shared" si="22"/>
        <v>0.26666666666666666</v>
      </c>
      <c r="AG142" s="22">
        <f t="shared" si="22"/>
        <v>0.33333333333333331</v>
      </c>
      <c r="AH142" s="22">
        <f t="shared" si="22"/>
        <v>0</v>
      </c>
      <c r="AI142" s="22">
        <f t="shared" ref="AI142:AI146" si="23">(V142+W142)/(V142+W142+X142+Y142+Z142)</f>
        <v>0.2</v>
      </c>
      <c r="AJ142" s="22">
        <f t="shared" ref="AJ142:AJ146" si="24">(X142+Y142+Z142)/(V142+W142+X142+Y142+Z142)</f>
        <v>0.8</v>
      </c>
      <c r="AK142" s="53">
        <f>BD44</f>
        <v>3.73</v>
      </c>
      <c r="AL142" s="53">
        <f t="shared" ref="AL142:AN142" si="25">BE44</f>
        <v>1.1599999999999999</v>
      </c>
      <c r="AM142" s="117">
        <f t="shared" si="25"/>
        <v>4</v>
      </c>
      <c r="AN142" s="117">
        <f t="shared" si="25"/>
        <v>5</v>
      </c>
      <c r="AO142" s="25"/>
    </row>
    <row r="143" spans="1:41" s="26" customFormat="1" ht="18.75" customHeight="1">
      <c r="A143" s="51" t="s">
        <v>29</v>
      </c>
      <c r="B143" s="153" t="s">
        <v>117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5"/>
      <c r="V143" s="52">
        <f t="shared" ref="V143:V146" si="26">AP45</f>
        <v>0</v>
      </c>
      <c r="W143" s="52">
        <f t="shared" si="21"/>
        <v>2</v>
      </c>
      <c r="X143" s="52">
        <f t="shared" si="21"/>
        <v>2</v>
      </c>
      <c r="Y143" s="52">
        <f t="shared" si="21"/>
        <v>4</v>
      </c>
      <c r="Z143" s="52">
        <f t="shared" si="21"/>
        <v>6</v>
      </c>
      <c r="AA143" s="52">
        <f t="shared" si="21"/>
        <v>1</v>
      </c>
      <c r="AB143" s="52">
        <f t="shared" si="21"/>
        <v>15</v>
      </c>
      <c r="AC143" s="22">
        <f t="shared" ref="AC143:AC146" si="27">V143/$AB143</f>
        <v>0</v>
      </c>
      <c r="AD143" s="22">
        <f t="shared" si="22"/>
        <v>0.13333333333333333</v>
      </c>
      <c r="AE143" s="22">
        <f t="shared" si="22"/>
        <v>0.13333333333333333</v>
      </c>
      <c r="AF143" s="22">
        <f t="shared" si="22"/>
        <v>0.26666666666666666</v>
      </c>
      <c r="AG143" s="22">
        <f t="shared" si="22"/>
        <v>0.4</v>
      </c>
      <c r="AH143" s="22">
        <f t="shared" si="22"/>
        <v>6.6666666666666666E-2</v>
      </c>
      <c r="AI143" s="22">
        <f t="shared" si="23"/>
        <v>0.14285714285714285</v>
      </c>
      <c r="AJ143" s="22">
        <f t="shared" si="24"/>
        <v>0.8571428571428571</v>
      </c>
      <c r="AK143" s="53">
        <f t="shared" ref="AK143:AK146" si="28">BD45</f>
        <v>4</v>
      </c>
      <c r="AL143" s="53">
        <f t="shared" ref="AL143:AL146" si="29">BE45</f>
        <v>1.1100000000000001</v>
      </c>
      <c r="AM143" s="117">
        <f t="shared" ref="AM143:AM146" si="30">BF45</f>
        <v>4</v>
      </c>
      <c r="AN143" s="117">
        <f t="shared" ref="AN143:AN146" si="31">BG45</f>
        <v>5</v>
      </c>
      <c r="AO143" s="25"/>
    </row>
    <row r="144" spans="1:41" s="26" customFormat="1" ht="18.75" customHeight="1">
      <c r="A144" s="51" t="s">
        <v>30</v>
      </c>
      <c r="B144" s="153" t="s">
        <v>50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5"/>
      <c r="V144" s="52">
        <f t="shared" si="26"/>
        <v>0</v>
      </c>
      <c r="W144" s="52">
        <f t="shared" si="21"/>
        <v>1</v>
      </c>
      <c r="X144" s="52">
        <f t="shared" si="21"/>
        <v>3</v>
      </c>
      <c r="Y144" s="52">
        <f t="shared" si="21"/>
        <v>5</v>
      </c>
      <c r="Z144" s="52">
        <f t="shared" si="21"/>
        <v>5</v>
      </c>
      <c r="AA144" s="52">
        <f t="shared" si="21"/>
        <v>1</v>
      </c>
      <c r="AB144" s="52">
        <f t="shared" si="21"/>
        <v>15</v>
      </c>
      <c r="AC144" s="22">
        <f t="shared" si="27"/>
        <v>0</v>
      </c>
      <c r="AD144" s="22">
        <f t="shared" si="22"/>
        <v>6.6666666666666666E-2</v>
      </c>
      <c r="AE144" s="22">
        <f t="shared" si="22"/>
        <v>0.2</v>
      </c>
      <c r="AF144" s="22">
        <f t="shared" si="22"/>
        <v>0.33333333333333331</v>
      </c>
      <c r="AG144" s="22">
        <f t="shared" si="22"/>
        <v>0.33333333333333331</v>
      </c>
      <c r="AH144" s="22">
        <f t="shared" si="22"/>
        <v>6.6666666666666666E-2</v>
      </c>
      <c r="AI144" s="22">
        <f t="shared" si="23"/>
        <v>7.1428571428571425E-2</v>
      </c>
      <c r="AJ144" s="22">
        <f t="shared" si="24"/>
        <v>0.9285714285714286</v>
      </c>
      <c r="AK144" s="53">
        <f t="shared" si="28"/>
        <v>4</v>
      </c>
      <c r="AL144" s="53">
        <f t="shared" si="29"/>
        <v>0.96</v>
      </c>
      <c r="AM144" s="117">
        <f t="shared" si="30"/>
        <v>4</v>
      </c>
      <c r="AN144" s="117">
        <f t="shared" si="31"/>
        <v>4</v>
      </c>
      <c r="AO144" s="25"/>
    </row>
    <row r="145" spans="1:41" s="26" customFormat="1" ht="18.75" customHeight="1">
      <c r="A145" s="51" t="s">
        <v>32</v>
      </c>
      <c r="B145" s="153" t="s">
        <v>51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5"/>
      <c r="V145" s="52">
        <f t="shared" si="26"/>
        <v>0</v>
      </c>
      <c r="W145" s="52">
        <f t="shared" si="21"/>
        <v>1</v>
      </c>
      <c r="X145" s="52">
        <f t="shared" si="21"/>
        <v>5</v>
      </c>
      <c r="Y145" s="52">
        <f t="shared" si="21"/>
        <v>4</v>
      </c>
      <c r="Z145" s="52">
        <f t="shared" si="21"/>
        <v>4</v>
      </c>
      <c r="AA145" s="52">
        <f t="shared" si="21"/>
        <v>1</v>
      </c>
      <c r="AB145" s="52">
        <f t="shared" si="21"/>
        <v>15</v>
      </c>
      <c r="AC145" s="22">
        <f t="shared" si="27"/>
        <v>0</v>
      </c>
      <c r="AD145" s="22">
        <f t="shared" si="22"/>
        <v>6.6666666666666666E-2</v>
      </c>
      <c r="AE145" s="22">
        <f t="shared" si="22"/>
        <v>0.33333333333333331</v>
      </c>
      <c r="AF145" s="22">
        <f t="shared" si="22"/>
        <v>0.26666666666666666</v>
      </c>
      <c r="AG145" s="22">
        <f t="shared" si="22"/>
        <v>0.26666666666666666</v>
      </c>
      <c r="AH145" s="22">
        <f t="shared" si="22"/>
        <v>6.6666666666666666E-2</v>
      </c>
      <c r="AI145" s="22">
        <f t="shared" si="23"/>
        <v>7.1428571428571425E-2</v>
      </c>
      <c r="AJ145" s="22">
        <f t="shared" si="24"/>
        <v>0.9285714285714286</v>
      </c>
      <c r="AK145" s="53">
        <f t="shared" si="28"/>
        <v>3.79</v>
      </c>
      <c r="AL145" s="53">
        <f t="shared" si="29"/>
        <v>0.97</v>
      </c>
      <c r="AM145" s="117">
        <f t="shared" si="30"/>
        <v>4</v>
      </c>
      <c r="AN145" s="117">
        <f t="shared" si="31"/>
        <v>3</v>
      </c>
      <c r="AO145" s="25"/>
    </row>
    <row r="146" spans="1:41" s="26" customFormat="1" ht="18.75" customHeight="1">
      <c r="A146" s="51" t="s">
        <v>33</v>
      </c>
      <c r="B146" s="153" t="s">
        <v>52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5"/>
      <c r="V146" s="52">
        <f t="shared" si="26"/>
        <v>0</v>
      </c>
      <c r="W146" s="52">
        <f t="shared" si="21"/>
        <v>3</v>
      </c>
      <c r="X146" s="52">
        <f t="shared" si="21"/>
        <v>3</v>
      </c>
      <c r="Y146" s="52">
        <f t="shared" si="21"/>
        <v>6</v>
      </c>
      <c r="Z146" s="52">
        <f t="shared" si="21"/>
        <v>3</v>
      </c>
      <c r="AA146" s="52">
        <f t="shared" si="21"/>
        <v>0</v>
      </c>
      <c r="AB146" s="52">
        <f t="shared" si="21"/>
        <v>15</v>
      </c>
      <c r="AC146" s="22">
        <f t="shared" si="27"/>
        <v>0</v>
      </c>
      <c r="AD146" s="22">
        <f t="shared" si="22"/>
        <v>0.2</v>
      </c>
      <c r="AE146" s="22">
        <f t="shared" si="22"/>
        <v>0.2</v>
      </c>
      <c r="AF146" s="22">
        <f t="shared" si="22"/>
        <v>0.4</v>
      </c>
      <c r="AG146" s="22">
        <f t="shared" si="22"/>
        <v>0.2</v>
      </c>
      <c r="AH146" s="22">
        <f t="shared" si="22"/>
        <v>0</v>
      </c>
      <c r="AI146" s="22">
        <f t="shared" si="23"/>
        <v>0.2</v>
      </c>
      <c r="AJ146" s="22">
        <f t="shared" si="24"/>
        <v>0.8</v>
      </c>
      <c r="AK146" s="53">
        <f t="shared" si="28"/>
        <v>3.6</v>
      </c>
      <c r="AL146" s="53">
        <f t="shared" si="29"/>
        <v>1.06</v>
      </c>
      <c r="AM146" s="117">
        <f t="shared" si="30"/>
        <v>4</v>
      </c>
      <c r="AN146" s="117">
        <f t="shared" si="31"/>
        <v>4</v>
      </c>
      <c r="AO146" s="25"/>
    </row>
    <row r="147" spans="1:41" s="26" customFormat="1" ht="18.75" customHeight="1">
      <c r="A147" s="32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56"/>
      <c r="X147" s="56"/>
      <c r="Y147" s="56"/>
      <c r="Z147" s="56"/>
      <c r="AA147" s="56"/>
      <c r="AB147" s="56"/>
      <c r="AC147" s="57"/>
      <c r="AD147" s="57"/>
      <c r="AE147" s="57"/>
      <c r="AF147" s="57"/>
      <c r="AG147" s="57"/>
      <c r="AH147" s="57"/>
      <c r="AI147" s="57"/>
      <c r="AJ147" s="57"/>
      <c r="AK147" s="58"/>
      <c r="AL147" s="58"/>
      <c r="AM147" s="120"/>
      <c r="AN147" s="120"/>
      <c r="AO147" s="25"/>
    </row>
    <row r="148" spans="1:41" s="26" customFormat="1" ht="18.75" customHeight="1">
      <c r="A148" s="3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6"/>
      <c r="W148" s="56"/>
      <c r="X148" s="56"/>
      <c r="Y148" s="56"/>
      <c r="Z148" s="56"/>
      <c r="AA148" s="56"/>
      <c r="AB148" s="56"/>
      <c r="AC148" s="57"/>
      <c r="AD148" s="57"/>
      <c r="AE148" s="57"/>
      <c r="AF148" s="57"/>
      <c r="AG148" s="57"/>
      <c r="AH148" s="57"/>
      <c r="AI148" s="57"/>
      <c r="AJ148" s="57"/>
      <c r="AK148" s="58"/>
      <c r="AL148" s="58"/>
      <c r="AM148" s="120"/>
      <c r="AN148" s="120"/>
      <c r="AO148" s="25"/>
    </row>
    <row r="149" spans="1:41" s="26" customFormat="1" ht="18.75" customHeight="1">
      <c r="A149" s="37"/>
      <c r="B149" s="40"/>
      <c r="C149" s="40"/>
      <c r="D149" s="40"/>
      <c r="E149" s="40"/>
      <c r="F149" s="40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158"/>
      <c r="W149" s="158"/>
      <c r="X149" s="158"/>
      <c r="Y149" s="158"/>
      <c r="Z149" s="158"/>
      <c r="AA149" s="158"/>
      <c r="AB149" s="16"/>
      <c r="AC149" s="158"/>
      <c r="AD149" s="158"/>
      <c r="AE149" s="158"/>
      <c r="AF149" s="158"/>
      <c r="AG149" s="158"/>
      <c r="AH149" s="158"/>
      <c r="AI149" s="156" t="s">
        <v>91</v>
      </c>
      <c r="AJ149" s="157"/>
      <c r="AK149" s="152"/>
      <c r="AL149" s="152"/>
      <c r="AM149" s="152"/>
      <c r="AN149" s="152"/>
      <c r="AO149" s="25"/>
    </row>
    <row r="150" spans="1:41" s="26" customFormat="1" ht="36.75" customHeight="1">
      <c r="A150" s="50"/>
      <c r="B150" s="131" t="s">
        <v>53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3"/>
      <c r="V150" s="17">
        <v>1</v>
      </c>
      <c r="W150" s="17">
        <v>2</v>
      </c>
      <c r="X150" s="17">
        <v>3</v>
      </c>
      <c r="Y150" s="17">
        <v>4</v>
      </c>
      <c r="Z150" s="17">
        <v>5</v>
      </c>
      <c r="AA150" s="17" t="s">
        <v>10</v>
      </c>
      <c r="AB150" s="18" t="s">
        <v>11</v>
      </c>
      <c r="AC150" s="17">
        <v>1</v>
      </c>
      <c r="AD150" s="17">
        <v>2</v>
      </c>
      <c r="AE150" s="17">
        <v>3</v>
      </c>
      <c r="AF150" s="17">
        <v>4</v>
      </c>
      <c r="AG150" s="17">
        <v>5</v>
      </c>
      <c r="AH150" s="17" t="s">
        <v>10</v>
      </c>
      <c r="AI150" s="77" t="s">
        <v>92</v>
      </c>
      <c r="AJ150" s="77" t="s">
        <v>93</v>
      </c>
      <c r="AK150" s="19" t="s">
        <v>12</v>
      </c>
      <c r="AL150" s="19" t="s">
        <v>13</v>
      </c>
      <c r="AM150" s="112" t="s">
        <v>14</v>
      </c>
      <c r="AN150" s="112" t="s">
        <v>15</v>
      </c>
      <c r="AO150" s="25"/>
    </row>
    <row r="151" spans="1:41" ht="18.75" customHeight="1">
      <c r="A151" s="61" t="s">
        <v>56</v>
      </c>
      <c r="B151" s="169" t="s">
        <v>54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1"/>
      <c r="V151" s="27">
        <f>AP49</f>
        <v>6</v>
      </c>
      <c r="W151" s="27">
        <f t="shared" ref="W151:AB151" si="32">AQ49</f>
        <v>15</v>
      </c>
      <c r="X151" s="27">
        <f t="shared" si="32"/>
        <v>35</v>
      </c>
      <c r="Y151" s="27">
        <f t="shared" si="32"/>
        <v>62</v>
      </c>
      <c r="Z151" s="27">
        <f t="shared" si="32"/>
        <v>25</v>
      </c>
      <c r="AA151" s="27">
        <f t="shared" si="32"/>
        <v>0</v>
      </c>
      <c r="AB151" s="27">
        <f t="shared" si="32"/>
        <v>143</v>
      </c>
      <c r="AC151" s="28">
        <f>V151/$AB151</f>
        <v>4.195804195804196E-2</v>
      </c>
      <c r="AD151" s="28">
        <f t="shared" ref="AD151:AH151" si="33">W151/$AB151</f>
        <v>0.1048951048951049</v>
      </c>
      <c r="AE151" s="28">
        <f t="shared" si="33"/>
        <v>0.24475524475524477</v>
      </c>
      <c r="AF151" s="28">
        <f t="shared" si="33"/>
        <v>0.43356643356643354</v>
      </c>
      <c r="AG151" s="28">
        <f t="shared" si="33"/>
        <v>0.17482517482517482</v>
      </c>
      <c r="AH151" s="28">
        <f t="shared" si="33"/>
        <v>0</v>
      </c>
      <c r="AI151" s="28">
        <f t="shared" ref="AI151" si="34">(V151+W151)/(V151+W151+X151+Y151+Z151)</f>
        <v>0.14685314685314685</v>
      </c>
      <c r="AJ151" s="28">
        <f t="shared" ref="AJ151" si="35">(X151+Y151+Z151)/(V151+W151+X151+Y151+Z151)</f>
        <v>0.85314685314685312</v>
      </c>
      <c r="AK151" s="29">
        <f>BD49</f>
        <v>3.59</v>
      </c>
      <c r="AL151" s="29">
        <f t="shared" ref="AL151:AN151" si="36">BE49</f>
        <v>1.03</v>
      </c>
      <c r="AM151" s="121">
        <f t="shared" si="36"/>
        <v>4</v>
      </c>
      <c r="AN151" s="121">
        <f t="shared" si="36"/>
        <v>4</v>
      </c>
    </row>
    <row r="152" spans="1:41" ht="18.75">
      <c r="A152" s="32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6"/>
      <c r="W152" s="56"/>
      <c r="X152" s="56"/>
      <c r="Y152" s="56"/>
      <c r="Z152" s="56"/>
      <c r="AA152" s="56"/>
      <c r="AB152" s="56"/>
      <c r="AC152" s="57"/>
      <c r="AD152" s="57"/>
      <c r="AE152" s="57"/>
      <c r="AF152" s="57"/>
      <c r="AG152" s="57"/>
      <c r="AH152" s="57"/>
      <c r="AI152" s="57"/>
      <c r="AJ152" s="57"/>
      <c r="AK152" s="58"/>
      <c r="AL152" s="58"/>
      <c r="AM152" s="120"/>
      <c r="AN152" s="120"/>
    </row>
    <row r="153" spans="1:41" ht="15" customHeight="1">
      <c r="A153" s="32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56"/>
      <c r="X153" s="56"/>
      <c r="Y153" s="56"/>
      <c r="Z153" s="56"/>
      <c r="AA153" s="56"/>
      <c r="AB153" s="56"/>
      <c r="AC153" s="57"/>
      <c r="AD153" s="57"/>
      <c r="AE153" s="57"/>
      <c r="AF153" s="57"/>
      <c r="AG153" s="57"/>
      <c r="AH153" s="57"/>
      <c r="AI153" s="57"/>
      <c r="AJ153" s="57"/>
      <c r="AK153" s="58"/>
      <c r="AL153" s="58"/>
      <c r="AM153" s="120"/>
      <c r="AN153" s="120"/>
    </row>
    <row r="154" spans="1:41" ht="15" customHeight="1">
      <c r="A154" s="168" t="s">
        <v>55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68"/>
      <c r="S154" s="168" t="s">
        <v>150</v>
      </c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57"/>
      <c r="AI154" s="57"/>
      <c r="AJ154" s="57"/>
      <c r="AK154" s="58"/>
      <c r="AL154" s="58"/>
      <c r="AM154" s="120"/>
      <c r="AN154" s="120"/>
    </row>
    <row r="155" spans="1:41" s="72" customFormat="1" ht="1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68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57"/>
      <c r="AI155" s="57"/>
      <c r="AJ155" s="57"/>
      <c r="AK155" s="58"/>
      <c r="AL155" s="58"/>
      <c r="AM155" s="120"/>
      <c r="AN155" s="120"/>
      <c r="AO155" s="71"/>
    </row>
    <row r="156" spans="1:41" s="72" customFormat="1" ht="32.25" customHeight="1">
      <c r="A156" s="123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5"/>
      <c r="R156" s="68"/>
      <c r="S156" s="123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5"/>
      <c r="AH156" s="57"/>
      <c r="AI156" s="57"/>
      <c r="AJ156" s="57"/>
      <c r="AK156" s="58"/>
      <c r="AL156" s="58"/>
      <c r="AM156" s="120"/>
      <c r="AN156" s="120"/>
      <c r="AO156" s="71"/>
    </row>
    <row r="157" spans="1:41" s="72" customFormat="1" ht="39.75" customHeight="1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5"/>
      <c r="R157" s="68"/>
      <c r="S157" s="123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5"/>
      <c r="AH157" s="57"/>
      <c r="AI157" s="57"/>
      <c r="AJ157" s="57"/>
      <c r="AK157" s="58"/>
      <c r="AL157" s="58"/>
      <c r="AM157" s="120"/>
      <c r="AN157" s="120"/>
      <c r="AO157" s="71"/>
    </row>
    <row r="158" spans="1:41" s="72" customFormat="1" ht="39.75" customHeight="1">
      <c r="A158" s="1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5"/>
      <c r="R158" s="68"/>
      <c r="S158" s="123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5"/>
      <c r="AH158" s="57"/>
      <c r="AI158" s="57"/>
      <c r="AJ158" s="57"/>
      <c r="AK158" s="58"/>
      <c r="AL158" s="58"/>
      <c r="AM158" s="120"/>
      <c r="AN158" s="120"/>
      <c r="AO158" s="71"/>
    </row>
    <row r="159" spans="1:41" s="72" customFormat="1" ht="51.75" customHeight="1">
      <c r="A159" s="123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5"/>
      <c r="R159" s="68"/>
      <c r="S159" s="123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5"/>
      <c r="AH159" s="57"/>
      <c r="AI159" s="57"/>
      <c r="AJ159" s="57"/>
      <c r="AK159" s="58"/>
      <c r="AL159" s="58"/>
      <c r="AM159" s="120"/>
      <c r="AN159" s="120"/>
      <c r="AO159" s="71"/>
    </row>
    <row r="160" spans="1:41" s="72" customFormat="1" ht="15" customHeight="1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5"/>
      <c r="R160" s="68"/>
      <c r="S160" s="123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5"/>
      <c r="AH160" s="57"/>
      <c r="AI160" s="57"/>
      <c r="AJ160" s="57"/>
      <c r="AK160" s="58"/>
      <c r="AL160" s="58"/>
      <c r="AM160" s="120"/>
      <c r="AN160" s="120"/>
      <c r="AO160" s="71"/>
    </row>
    <row r="161" spans="1:41" s="72" customFormat="1" ht="33" customHeight="1">
      <c r="A161" s="123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5"/>
      <c r="R161" s="68"/>
      <c r="S161" s="123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5"/>
      <c r="AH161" s="57"/>
      <c r="AI161" s="57"/>
      <c r="AJ161" s="57"/>
      <c r="AK161" s="58"/>
      <c r="AL161" s="58"/>
      <c r="AM161" s="120"/>
      <c r="AN161" s="120"/>
      <c r="AO161" s="71"/>
    </row>
    <row r="162" spans="1:41" s="72" customFormat="1" ht="55.5" customHeight="1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5"/>
      <c r="R162" s="68"/>
      <c r="S162" s="123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5"/>
      <c r="AH162" s="57"/>
      <c r="AI162" s="57"/>
      <c r="AJ162" s="57"/>
      <c r="AK162" s="58"/>
      <c r="AL162" s="58"/>
      <c r="AM162" s="120"/>
      <c r="AN162" s="120"/>
      <c r="AO162" s="71"/>
    </row>
    <row r="163" spans="1:41" s="72" customFormat="1" ht="62.25" customHeight="1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5"/>
      <c r="R163" s="68"/>
      <c r="S163" s="123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5"/>
      <c r="AH163" s="57"/>
      <c r="AI163" s="57"/>
      <c r="AJ163" s="57"/>
      <c r="AK163" s="58"/>
      <c r="AL163" s="58"/>
      <c r="AM163" s="120"/>
      <c r="AN163" s="120"/>
      <c r="AO163" s="71"/>
    </row>
    <row r="164" spans="1:41" s="72" customFormat="1" ht="42.75" customHeight="1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5"/>
      <c r="R164" s="68"/>
      <c r="S164" s="123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5"/>
      <c r="AH164" s="57"/>
      <c r="AI164" s="57"/>
      <c r="AJ164" s="57"/>
      <c r="AK164" s="58"/>
      <c r="AL164" s="58"/>
      <c r="AM164" s="120"/>
      <c r="AN164" s="120"/>
      <c r="AO164" s="71"/>
    </row>
    <row r="165" spans="1:41" s="72" customFormat="1" ht="23.25" customHeight="1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5"/>
      <c r="R165" s="68"/>
      <c r="S165" s="123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5"/>
      <c r="AH165" s="57"/>
      <c r="AI165" s="57"/>
      <c r="AJ165" s="57"/>
      <c r="AK165" s="58"/>
      <c r="AL165" s="58"/>
      <c r="AM165" s="120"/>
      <c r="AN165" s="120"/>
      <c r="AO165" s="71"/>
    </row>
    <row r="166" spans="1:41" s="72" customFormat="1" ht="46.5" customHeight="1">
      <c r="A166" s="123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5"/>
      <c r="R166" s="68"/>
      <c r="S166" s="123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5"/>
      <c r="AH166" s="57"/>
      <c r="AI166" s="57"/>
      <c r="AJ166" s="57"/>
      <c r="AK166" s="58"/>
      <c r="AL166" s="58"/>
      <c r="AM166" s="120"/>
      <c r="AN166" s="120"/>
      <c r="AO166" s="71"/>
    </row>
    <row r="167" spans="1:41" s="72" customFormat="1" ht="42.75" customHeight="1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5"/>
      <c r="R167" s="68"/>
      <c r="S167" s="123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5"/>
      <c r="AH167" s="57"/>
      <c r="AI167" s="57"/>
      <c r="AJ167" s="57"/>
      <c r="AK167" s="58"/>
      <c r="AL167" s="58"/>
      <c r="AM167" s="120"/>
      <c r="AN167" s="120"/>
      <c r="AO167" s="71"/>
    </row>
    <row r="168" spans="1:41" s="72" customFormat="1" ht="48.75" customHeight="1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5"/>
      <c r="R168" s="68"/>
      <c r="S168" s="123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5"/>
      <c r="AH168" s="57"/>
      <c r="AI168" s="57"/>
      <c r="AJ168" s="57"/>
      <c r="AK168" s="58"/>
      <c r="AL168" s="58"/>
      <c r="AM168" s="120"/>
      <c r="AN168" s="120"/>
      <c r="AO168" s="71"/>
    </row>
    <row r="169" spans="1:41" s="72" customFormat="1" ht="15" customHeight="1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5"/>
      <c r="R169" s="68"/>
      <c r="S169" s="123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5"/>
      <c r="AH169" s="57"/>
      <c r="AI169" s="57"/>
      <c r="AJ169" s="57"/>
      <c r="AK169" s="58"/>
      <c r="AL169" s="58"/>
      <c r="AM169" s="120"/>
      <c r="AN169" s="120"/>
      <c r="AO169" s="71"/>
    </row>
    <row r="170" spans="1:41" s="72" customFormat="1" ht="15" customHeight="1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68"/>
      <c r="S170" s="123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5"/>
      <c r="AH170" s="57"/>
      <c r="AI170" s="57"/>
      <c r="AJ170" s="57"/>
      <c r="AK170" s="58"/>
      <c r="AL170" s="58"/>
      <c r="AM170" s="120"/>
      <c r="AN170" s="120"/>
      <c r="AO170" s="71"/>
    </row>
    <row r="171" spans="1:41" s="72" customFormat="1" ht="22.5" customHeight="1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68"/>
      <c r="S171" s="123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5"/>
      <c r="AH171" s="57"/>
      <c r="AI171" s="57"/>
      <c r="AJ171" s="57"/>
      <c r="AK171" s="58"/>
      <c r="AL171" s="58"/>
      <c r="AM171" s="120"/>
      <c r="AN171" s="120"/>
      <c r="AO171" s="71"/>
    </row>
    <row r="172" spans="1:41" s="72" customFormat="1" ht="43.5" customHeight="1">
      <c r="A172" s="123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68"/>
      <c r="S172" s="123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5"/>
      <c r="AH172" s="57"/>
      <c r="AI172" s="57"/>
      <c r="AJ172" s="57"/>
      <c r="AK172" s="58"/>
      <c r="AL172" s="58"/>
      <c r="AM172" s="120"/>
      <c r="AN172" s="120"/>
      <c r="AO172" s="71"/>
    </row>
    <row r="173" spans="1:41" s="72" customFormat="1" ht="51" customHeight="1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68"/>
      <c r="S173" s="123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5"/>
      <c r="AH173" s="57"/>
      <c r="AI173" s="57"/>
      <c r="AJ173" s="57"/>
      <c r="AK173" s="58"/>
      <c r="AL173" s="58"/>
      <c r="AM173" s="120"/>
      <c r="AN173" s="120"/>
      <c r="AO173" s="71"/>
    </row>
    <row r="174" spans="1:41" s="72" customFormat="1" ht="42.75" customHeight="1">
      <c r="A174" s="123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68"/>
      <c r="S174" s="123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5"/>
      <c r="AH174" s="57"/>
      <c r="AI174" s="57"/>
      <c r="AJ174" s="57"/>
      <c r="AK174" s="58"/>
      <c r="AL174" s="58"/>
      <c r="AM174" s="120"/>
      <c r="AN174" s="120"/>
      <c r="AO174" s="71"/>
    </row>
    <row r="175" spans="1:41" s="72" customFormat="1" ht="15" customHeight="1">
      <c r="A175" s="123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68"/>
      <c r="S175" s="123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5"/>
      <c r="AH175" s="57"/>
      <c r="AI175" s="57"/>
      <c r="AJ175" s="57"/>
      <c r="AK175" s="58"/>
      <c r="AL175" s="58"/>
      <c r="AM175" s="120"/>
      <c r="AN175" s="120"/>
      <c r="AO175" s="71"/>
    </row>
    <row r="176" spans="1:41" s="72" customFormat="1" ht="15" customHeight="1">
      <c r="A176" s="123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68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5"/>
      <c r="AH176" s="57"/>
      <c r="AI176" s="57"/>
      <c r="AJ176" s="57"/>
      <c r="AK176" s="58"/>
      <c r="AL176" s="58"/>
      <c r="AM176" s="120"/>
      <c r="AN176" s="120"/>
      <c r="AO176" s="71"/>
    </row>
    <row r="177" spans="1:41" s="72" customFormat="1" ht="15" customHeight="1">
      <c r="A177" s="123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68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5"/>
      <c r="AH177" s="57"/>
      <c r="AI177" s="57"/>
      <c r="AJ177" s="57"/>
      <c r="AK177" s="58"/>
      <c r="AL177" s="58"/>
      <c r="AM177" s="120"/>
      <c r="AN177" s="120"/>
      <c r="AO177" s="71"/>
    </row>
    <row r="178" spans="1:41" s="72" customFormat="1" ht="15" customHeight="1">
      <c r="A178" s="123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68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5"/>
      <c r="AH178" s="57"/>
      <c r="AI178" s="57"/>
      <c r="AJ178" s="57"/>
      <c r="AK178" s="58"/>
      <c r="AL178" s="58"/>
      <c r="AM178" s="120"/>
      <c r="AN178" s="120"/>
      <c r="AO178" s="71"/>
    </row>
    <row r="179" spans="1:41" s="72" customFormat="1" ht="29.25" customHeight="1">
      <c r="A179" s="123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68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5"/>
      <c r="AH179" s="57"/>
      <c r="AI179" s="57"/>
      <c r="AJ179" s="57"/>
      <c r="AK179" s="58"/>
      <c r="AL179" s="58"/>
      <c r="AM179" s="120"/>
      <c r="AN179" s="120"/>
      <c r="AO179" s="71"/>
    </row>
    <row r="180" spans="1:41" s="72" customFormat="1" ht="15" customHeight="1">
      <c r="A180" s="123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68"/>
      <c r="S180" s="123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5"/>
      <c r="AH180" s="57"/>
      <c r="AI180" s="57"/>
      <c r="AJ180" s="57"/>
      <c r="AK180" s="58"/>
      <c r="AL180" s="58"/>
      <c r="AM180" s="120"/>
      <c r="AN180" s="120"/>
      <c r="AO180" s="71"/>
    </row>
    <row r="181" spans="1:41" s="72" customFormat="1" ht="65.25" customHeight="1">
      <c r="A181" s="123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68"/>
      <c r="S181" s="123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5"/>
      <c r="AH181" s="57"/>
      <c r="AI181" s="57"/>
      <c r="AJ181" s="57"/>
      <c r="AK181" s="58"/>
      <c r="AL181" s="58"/>
      <c r="AM181" s="120"/>
      <c r="AN181" s="120"/>
      <c r="AO181" s="71"/>
    </row>
    <row r="182" spans="1:41" s="72" customFormat="1" ht="60.75" customHeight="1">
      <c r="A182" s="123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68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5"/>
      <c r="AH182" s="57"/>
      <c r="AI182" s="57"/>
      <c r="AJ182" s="57"/>
      <c r="AK182" s="58"/>
      <c r="AL182" s="58"/>
      <c r="AM182" s="120"/>
      <c r="AN182" s="120"/>
      <c r="AO182" s="71"/>
    </row>
    <row r="183" spans="1:41" s="72" customFormat="1" ht="49.5" customHeight="1">
      <c r="A183" s="123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68"/>
      <c r="S183" s="123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5"/>
      <c r="AH183" s="57"/>
      <c r="AI183" s="57"/>
      <c r="AJ183" s="57"/>
      <c r="AK183" s="58"/>
      <c r="AL183" s="58"/>
      <c r="AM183" s="120"/>
      <c r="AN183" s="120"/>
      <c r="AO183" s="71"/>
    </row>
    <row r="184" spans="1:41" s="72" customFormat="1" ht="50.25" customHeight="1">
      <c r="A184" s="123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68"/>
      <c r="S184" s="123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5"/>
      <c r="AH184" s="57"/>
      <c r="AI184" s="57"/>
      <c r="AJ184" s="57"/>
      <c r="AK184" s="58"/>
      <c r="AL184" s="58"/>
      <c r="AM184" s="120"/>
      <c r="AN184" s="120"/>
      <c r="AO184" s="71"/>
    </row>
    <row r="185" spans="1:41" s="72" customFormat="1" ht="39" customHeight="1">
      <c r="A185" s="123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68"/>
      <c r="S185" s="123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5"/>
      <c r="AH185" s="57"/>
      <c r="AI185" s="57"/>
      <c r="AJ185" s="57"/>
      <c r="AK185" s="58"/>
      <c r="AL185" s="58"/>
      <c r="AM185" s="120"/>
      <c r="AN185" s="120"/>
      <c r="AO185" s="71"/>
    </row>
    <row r="186" spans="1:41" s="72" customFormat="1" ht="83.25" customHeight="1">
      <c r="A186" s="123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68"/>
      <c r="S186" s="123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5"/>
      <c r="AH186" s="57"/>
      <c r="AI186" s="57"/>
      <c r="AJ186" s="57"/>
      <c r="AK186" s="58"/>
      <c r="AL186" s="58"/>
      <c r="AM186" s="120"/>
      <c r="AN186" s="120"/>
      <c r="AO186" s="71"/>
    </row>
    <row r="187" spans="1:41" s="72" customFormat="1" ht="15" customHeight="1">
      <c r="A187" s="99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1"/>
      <c r="R187" s="68"/>
      <c r="S187" s="123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5"/>
      <c r="AH187" s="57"/>
      <c r="AI187" s="57"/>
      <c r="AJ187" s="57"/>
      <c r="AK187" s="58"/>
      <c r="AL187" s="58"/>
      <c r="AM187" s="120"/>
      <c r="AN187" s="120"/>
      <c r="AO187" s="71"/>
    </row>
    <row r="188" spans="1:41" s="72" customFormat="1" ht="62.25" customHeight="1">
      <c r="A188" s="99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1"/>
      <c r="R188" s="68"/>
      <c r="S188" s="123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5"/>
      <c r="AH188" s="57"/>
      <c r="AI188" s="57"/>
      <c r="AJ188" s="57"/>
      <c r="AK188" s="58"/>
      <c r="AL188" s="58"/>
      <c r="AM188" s="120"/>
      <c r="AN188" s="120"/>
      <c r="AO188" s="71"/>
    </row>
    <row r="189" spans="1:41" s="72" customFormat="1" ht="37.5" customHeight="1">
      <c r="A189" s="99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1"/>
      <c r="R189" s="68"/>
      <c r="S189" s="123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5"/>
      <c r="AH189" s="57"/>
      <c r="AI189" s="57"/>
      <c r="AJ189" s="57"/>
      <c r="AK189" s="58"/>
      <c r="AL189" s="58"/>
      <c r="AM189" s="120"/>
      <c r="AN189" s="120"/>
      <c r="AO189" s="71"/>
    </row>
    <row r="190" spans="1:41" s="72" customFormat="1" ht="60.75" customHeight="1">
      <c r="A190" s="99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1"/>
      <c r="R190" s="68"/>
      <c r="S190" s="123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5"/>
      <c r="AH190" s="57"/>
      <c r="AI190" s="57"/>
      <c r="AJ190" s="57"/>
      <c r="AK190" s="58"/>
      <c r="AL190" s="58"/>
      <c r="AM190" s="120"/>
      <c r="AN190" s="120"/>
      <c r="AO190" s="71"/>
    </row>
    <row r="191" spans="1:41" s="72" customFormat="1" ht="39" customHeight="1">
      <c r="A191" s="99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1"/>
      <c r="R191" s="68"/>
      <c r="S191" s="123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5"/>
      <c r="AH191" s="57"/>
      <c r="AI191" s="57"/>
      <c r="AJ191" s="57"/>
      <c r="AK191" s="58"/>
      <c r="AL191" s="58"/>
      <c r="AM191" s="120"/>
      <c r="AN191" s="120"/>
      <c r="AO191" s="71"/>
    </row>
    <row r="192" spans="1:41" s="72" customFormat="1" ht="15" customHeight="1">
      <c r="A192" s="99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1"/>
      <c r="R192" s="68"/>
      <c r="S192" s="123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5"/>
      <c r="AH192" s="57"/>
      <c r="AI192" s="57"/>
      <c r="AJ192" s="57"/>
      <c r="AK192" s="58"/>
      <c r="AL192" s="58"/>
      <c r="AM192" s="120"/>
      <c r="AN192" s="120"/>
      <c r="AO192" s="71"/>
    </row>
    <row r="193" spans="1:58" s="72" customFormat="1" ht="69" customHeight="1">
      <c r="A193" s="99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1"/>
      <c r="R193" s="68"/>
      <c r="S193" s="123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5"/>
      <c r="AH193" s="57"/>
      <c r="AI193" s="57"/>
      <c r="AJ193" s="57"/>
      <c r="AK193" s="58"/>
      <c r="AL193" s="58"/>
      <c r="AM193" s="120"/>
      <c r="AN193" s="120"/>
      <c r="AO193" s="71"/>
    </row>
    <row r="194" spans="1:58" s="72" customFormat="1" ht="15" customHeight="1">
      <c r="A194" s="99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1"/>
      <c r="R194" s="68"/>
      <c r="S194" s="123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5"/>
      <c r="AH194" s="57"/>
      <c r="AI194" s="57"/>
      <c r="AJ194" s="57"/>
      <c r="AK194" s="58"/>
      <c r="AL194" s="58"/>
      <c r="AM194" s="120"/>
      <c r="AN194" s="120"/>
      <c r="AO194" s="71"/>
    </row>
    <row r="195" spans="1:58" s="72" customFormat="1" ht="33.75" customHeight="1">
      <c r="A195" s="99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1"/>
      <c r="R195" s="68"/>
      <c r="S195" s="123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5"/>
      <c r="AH195" s="57"/>
      <c r="AI195" s="57"/>
      <c r="AJ195" s="57"/>
      <c r="AK195" s="58"/>
      <c r="AL195" s="58"/>
      <c r="AM195" s="120"/>
      <c r="AN195" s="120"/>
      <c r="AO195" s="71"/>
    </row>
    <row r="196" spans="1:58" s="72" customFormat="1" ht="36.75" customHeight="1">
      <c r="A196" s="99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1"/>
      <c r="R196" s="68"/>
      <c r="S196" s="123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5"/>
      <c r="AH196" s="57"/>
      <c r="AI196" s="57"/>
      <c r="AJ196" s="57"/>
      <c r="AK196" s="58"/>
      <c r="AL196" s="58"/>
      <c r="AM196" s="120"/>
      <c r="AN196" s="120"/>
      <c r="AO196" s="71"/>
    </row>
    <row r="197" spans="1:58" s="72" customFormat="1" ht="27.75" customHeight="1">
      <c r="A197" s="99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1"/>
      <c r="R197" s="68"/>
      <c r="S197" s="123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5"/>
      <c r="AH197" s="57"/>
      <c r="AI197" s="57"/>
      <c r="AJ197" s="57"/>
      <c r="AK197" s="58"/>
      <c r="AL197" s="58"/>
      <c r="AM197" s="120"/>
      <c r="AN197" s="120"/>
      <c r="AO197" s="71"/>
    </row>
    <row r="198" spans="1:58" s="72" customFormat="1" ht="42.75" customHeight="1">
      <c r="A198" s="99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1"/>
      <c r="R198" s="68"/>
      <c r="S198" s="123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5"/>
      <c r="AH198" s="57"/>
      <c r="AI198" s="57"/>
      <c r="AJ198" s="57"/>
      <c r="AK198" s="58"/>
      <c r="AL198" s="58"/>
      <c r="AM198" s="120"/>
      <c r="AN198" s="120"/>
      <c r="AO198" s="71"/>
    </row>
    <row r="199" spans="1:58" s="72" customFormat="1" ht="30" customHeight="1">
      <c r="A199" s="99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1"/>
      <c r="R199" s="68"/>
      <c r="S199" s="123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5"/>
      <c r="AH199" s="57"/>
      <c r="AI199" s="57"/>
      <c r="AJ199" s="57"/>
      <c r="AK199" s="58"/>
      <c r="AL199" s="58"/>
      <c r="AM199" s="120"/>
      <c r="AN199" s="120"/>
      <c r="AO199" s="71"/>
    </row>
    <row r="200" spans="1:58" s="72" customFormat="1" ht="15" customHeight="1">
      <c r="A200" s="99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1"/>
      <c r="R200" s="68"/>
      <c r="S200" s="123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5"/>
      <c r="AH200" s="57"/>
      <c r="AI200" s="57"/>
      <c r="AJ200" s="57"/>
      <c r="AK200" s="58"/>
      <c r="AL200" s="58"/>
      <c r="AM200" s="120"/>
      <c r="AN200" s="120"/>
      <c r="AO200" s="71"/>
    </row>
    <row r="201" spans="1:58" s="72" customFormat="1" ht="31.5" customHeight="1">
      <c r="A201" s="99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1"/>
      <c r="R201" s="68"/>
      <c r="S201" s="99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1"/>
      <c r="AH201" s="57"/>
      <c r="AI201" s="57"/>
      <c r="AJ201" s="57"/>
      <c r="AK201" s="58"/>
      <c r="AL201" s="58"/>
      <c r="AM201" s="120"/>
      <c r="AN201" s="120"/>
      <c r="AO201" s="71"/>
    </row>
    <row r="202" spans="1:58" s="1" customFormat="1" ht="15" customHeigh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62"/>
      <c r="S202" s="62"/>
      <c r="T202" s="62"/>
      <c r="U202" s="62"/>
      <c r="V202" s="63"/>
      <c r="W202" s="63"/>
      <c r="X202" s="63"/>
      <c r="Y202" s="63"/>
      <c r="Z202" s="63"/>
      <c r="AA202" s="63"/>
      <c r="AB202" s="63"/>
      <c r="AC202" s="64"/>
      <c r="AD202" s="64"/>
      <c r="AE202" s="64"/>
      <c r="AF202" s="64"/>
      <c r="AG202" s="64"/>
      <c r="AH202" s="64"/>
      <c r="AI202" s="64"/>
      <c r="AJ202" s="64"/>
      <c r="AK202" s="65"/>
      <c r="AL202" s="65"/>
      <c r="AM202" s="122"/>
      <c r="AN202" s="12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" customFormat="1" ht="15" customHeight="1">
      <c r="A203" s="67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3"/>
      <c r="W203" s="63"/>
      <c r="X203" s="63"/>
      <c r="Y203" s="63"/>
      <c r="Z203" s="63"/>
      <c r="AA203" s="63"/>
      <c r="AB203" s="63"/>
      <c r="AC203" s="64"/>
      <c r="AD203" s="64"/>
      <c r="AE203" s="64"/>
      <c r="AF203" s="64"/>
      <c r="AG203" s="64"/>
      <c r="AH203" s="64"/>
      <c r="AI203" s="64"/>
      <c r="AJ203" s="64"/>
      <c r="AK203" s="65"/>
      <c r="AL203" s="65"/>
      <c r="AM203" s="122"/>
      <c r="AN203" s="122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" customFormat="1" ht="15" customHeight="1">
      <c r="A204" s="67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3"/>
      <c r="W204" s="63"/>
      <c r="X204" s="63"/>
      <c r="Y204" s="63"/>
      <c r="Z204" s="63"/>
      <c r="AA204" s="63"/>
      <c r="AB204" s="63"/>
      <c r="AC204" s="64"/>
      <c r="AD204" s="64"/>
      <c r="AE204" s="64"/>
      <c r="AF204" s="64"/>
      <c r="AG204" s="64"/>
      <c r="AH204" s="64"/>
      <c r="AI204" s="64"/>
      <c r="AJ204" s="64"/>
      <c r="AK204" s="65"/>
      <c r="AL204" s="65"/>
      <c r="AM204" s="122"/>
      <c r="AN204" s="122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" customFormat="1" ht="18.75">
      <c r="A205" s="67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3"/>
      <c r="W205" s="63"/>
      <c r="X205" s="63"/>
      <c r="Y205" s="63"/>
      <c r="Z205" s="63"/>
      <c r="AA205" s="63"/>
      <c r="AB205" s="63"/>
      <c r="AC205" s="64"/>
      <c r="AD205" s="64"/>
      <c r="AE205" s="64"/>
      <c r="AF205" s="64"/>
      <c r="AG205" s="64"/>
      <c r="AH205" s="64"/>
      <c r="AI205" s="64"/>
      <c r="AJ205" s="64"/>
      <c r="AK205" s="65"/>
      <c r="AL205" s="65"/>
      <c r="AM205" s="122"/>
      <c r="AN205" s="122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" customFormat="1">
      <c r="A206"/>
      <c r="B206"/>
      <c r="C206" s="16"/>
      <c r="D206" s="16"/>
      <c r="E206" s="16"/>
      <c r="F206" s="16"/>
      <c r="G206" s="1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107"/>
      <c r="AN206" s="107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" customFormat="1">
      <c r="A207" s="16"/>
      <c r="B207" s="16"/>
      <c r="C207" s="16"/>
      <c r="D207" s="16"/>
      <c r="E207" s="16"/>
      <c r="F207" s="16"/>
      <c r="G207" s="16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107"/>
      <c r="AN207" s="1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" customFormat="1">
      <c r="A208" s="16"/>
      <c r="B208" s="16"/>
      <c r="C208" s="16"/>
      <c r="D208" s="16"/>
      <c r="E208" s="16"/>
      <c r="F208" s="16"/>
      <c r="G208" s="16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107"/>
      <c r="AN208" s="107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" customFormat="1">
      <c r="A209" s="16"/>
      <c r="B209" s="16"/>
      <c r="C209" s="16"/>
      <c r="D209" s="16"/>
      <c r="E209" s="16"/>
      <c r="F209" s="16"/>
      <c r="G209" s="16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107"/>
      <c r="AN209" s="107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" customFormat="1">
      <c r="A210" s="16"/>
      <c r="B210" s="16"/>
      <c r="C210" s="16"/>
      <c r="D210" s="16"/>
      <c r="E210" s="16"/>
      <c r="F210" s="16"/>
      <c r="G210" s="16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107"/>
      <c r="AN210" s="107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" customFormat="1">
      <c r="A211" s="16"/>
      <c r="B211" s="16"/>
      <c r="C211" s="16"/>
      <c r="D211" s="16"/>
      <c r="E211" s="16"/>
      <c r="F211" s="16"/>
      <c r="G211" s="16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 s="107"/>
      <c r="AN211" s="107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" customFormat="1">
      <c r="A212" s="16"/>
      <c r="B212" s="16"/>
      <c r="C212" s="16"/>
      <c r="D212" s="16"/>
      <c r="E212" s="16"/>
      <c r="F212" s="16"/>
      <c r="G212" s="16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107"/>
      <c r="AN212" s="107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" customFormat="1">
      <c r="A213" s="16"/>
      <c r="B213" s="16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 s="107"/>
      <c r="AN213" s="107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" customFormat="1">
      <c r="A214" s="16"/>
      <c r="B214" s="16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 s="107"/>
      <c r="AN214" s="107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</sheetData>
  <sheetProtection sheet="1" objects="1" scenarios="1"/>
  <mergeCells count="168">
    <mergeCell ref="A13:G13"/>
    <mergeCell ref="S14:W14"/>
    <mergeCell ref="AC14:AG14"/>
    <mergeCell ref="S15:W15"/>
    <mergeCell ref="AC15:AG15"/>
    <mergeCell ref="S16:W16"/>
    <mergeCell ref="AC16:AG16"/>
    <mergeCell ref="A1:AE1"/>
    <mergeCell ref="A6:AN6"/>
    <mergeCell ref="A7:AN7"/>
    <mergeCell ref="A8:AN8"/>
    <mergeCell ref="S12:X12"/>
    <mergeCell ref="AC12:AH12"/>
    <mergeCell ref="AC20:AG20"/>
    <mergeCell ref="S21:W21"/>
    <mergeCell ref="AC21:AG21"/>
    <mergeCell ref="S22:W22"/>
    <mergeCell ref="AC22:AG22"/>
    <mergeCell ref="S17:W17"/>
    <mergeCell ref="AC17:AG17"/>
    <mergeCell ref="S18:W18"/>
    <mergeCell ref="AC18:AG18"/>
    <mergeCell ref="S19:W19"/>
    <mergeCell ref="AC19:AG19"/>
    <mergeCell ref="S25:W25"/>
    <mergeCell ref="C26:D26"/>
    <mergeCell ref="H26:I26"/>
    <mergeCell ref="S26:W26"/>
    <mergeCell ref="S23:W23"/>
    <mergeCell ref="C24:F24"/>
    <mergeCell ref="H24:K24"/>
    <mergeCell ref="S24:W24"/>
    <mergeCell ref="S20:W20"/>
    <mergeCell ref="V34:AA35"/>
    <mergeCell ref="AC34:AH35"/>
    <mergeCell ref="AI34:AJ35"/>
    <mergeCell ref="AK34:AN35"/>
    <mergeCell ref="A36:U36"/>
    <mergeCell ref="B37:U37"/>
    <mergeCell ref="C27:D27"/>
    <mergeCell ref="H27:I27"/>
    <mergeCell ref="S27:W27"/>
    <mergeCell ref="C28:D28"/>
    <mergeCell ref="H28:I28"/>
    <mergeCell ref="S28:W28"/>
    <mergeCell ref="AI67:AJ68"/>
    <mergeCell ref="AK67:AN68"/>
    <mergeCell ref="B69:U69"/>
    <mergeCell ref="B38:U38"/>
    <mergeCell ref="B39:U39"/>
    <mergeCell ref="B40:U40"/>
    <mergeCell ref="B41:U41"/>
    <mergeCell ref="B42:U42"/>
    <mergeCell ref="B43:U43"/>
    <mergeCell ref="B70:U70"/>
    <mergeCell ref="B71:U71"/>
    <mergeCell ref="B72:U72"/>
    <mergeCell ref="A75:U75"/>
    <mergeCell ref="A77:H77"/>
    <mergeCell ref="A78:H78"/>
    <mergeCell ref="A45:U45"/>
    <mergeCell ref="V67:AA68"/>
    <mergeCell ref="AC67:AH68"/>
    <mergeCell ref="A85:H85"/>
    <mergeCell ref="A115:U115"/>
    <mergeCell ref="Z115:AN115"/>
    <mergeCell ref="A138:E138"/>
    <mergeCell ref="V139:AA140"/>
    <mergeCell ref="AC139:AH140"/>
    <mergeCell ref="AI139:AJ140"/>
    <mergeCell ref="AK139:AN140"/>
    <mergeCell ref="A79:H79"/>
    <mergeCell ref="A80:H80"/>
    <mergeCell ref="A81:H81"/>
    <mergeCell ref="A82:H82"/>
    <mergeCell ref="A83:H83"/>
    <mergeCell ref="A84:H84"/>
    <mergeCell ref="AK149:AN149"/>
    <mergeCell ref="B150:U150"/>
    <mergeCell ref="B151:U151"/>
    <mergeCell ref="B141:U141"/>
    <mergeCell ref="B142:U142"/>
    <mergeCell ref="B143:U143"/>
    <mergeCell ref="B144:U144"/>
    <mergeCell ref="B145:U145"/>
    <mergeCell ref="B146:U146"/>
    <mergeCell ref="A154:Q154"/>
    <mergeCell ref="S154:AG154"/>
    <mergeCell ref="A156:Q156"/>
    <mergeCell ref="S156:AG156"/>
    <mergeCell ref="A157:Q157"/>
    <mergeCell ref="S157:AG157"/>
    <mergeCell ref="V149:AA149"/>
    <mergeCell ref="AC149:AH149"/>
    <mergeCell ref="AI149:AJ149"/>
    <mergeCell ref="A161:Q161"/>
    <mergeCell ref="S161:AG161"/>
    <mergeCell ref="A162:Q162"/>
    <mergeCell ref="S162:AG162"/>
    <mergeCell ref="A163:Q163"/>
    <mergeCell ref="S163:AG163"/>
    <mergeCell ref="A158:Q158"/>
    <mergeCell ref="S158:AG158"/>
    <mergeCell ref="A159:Q159"/>
    <mergeCell ref="S159:AG159"/>
    <mergeCell ref="A160:Q160"/>
    <mergeCell ref="S160:AG160"/>
    <mergeCell ref="A167:Q167"/>
    <mergeCell ref="S167:AG167"/>
    <mergeCell ref="A168:Q168"/>
    <mergeCell ref="S168:AG168"/>
    <mergeCell ref="A169:Q169"/>
    <mergeCell ref="S169:AG169"/>
    <mergeCell ref="A164:Q164"/>
    <mergeCell ref="S164:AG164"/>
    <mergeCell ref="A165:Q165"/>
    <mergeCell ref="S165:AG165"/>
    <mergeCell ref="A166:Q166"/>
    <mergeCell ref="S166:AG166"/>
    <mergeCell ref="A173:Q173"/>
    <mergeCell ref="S173:AG173"/>
    <mergeCell ref="A174:Q174"/>
    <mergeCell ref="S174:AG174"/>
    <mergeCell ref="A175:Q175"/>
    <mergeCell ref="S175:AG175"/>
    <mergeCell ref="A170:Q170"/>
    <mergeCell ref="S170:AG170"/>
    <mergeCell ref="A171:Q171"/>
    <mergeCell ref="S171:AG171"/>
    <mergeCell ref="A172:Q172"/>
    <mergeCell ref="S172:AG172"/>
    <mergeCell ref="A179:Q179"/>
    <mergeCell ref="S179:AG179"/>
    <mergeCell ref="A180:Q180"/>
    <mergeCell ref="S180:AG180"/>
    <mergeCell ref="A181:Q181"/>
    <mergeCell ref="S181:AG181"/>
    <mergeCell ref="A176:Q176"/>
    <mergeCell ref="S176:AG176"/>
    <mergeCell ref="A177:Q177"/>
    <mergeCell ref="S177:AG177"/>
    <mergeCell ref="A178:Q178"/>
    <mergeCell ref="S178:AG178"/>
    <mergeCell ref="S188:AG188"/>
    <mergeCell ref="S189:AG189"/>
    <mergeCell ref="S190:AG190"/>
    <mergeCell ref="A185:Q185"/>
    <mergeCell ref="S185:AG185"/>
    <mergeCell ref="A186:Q186"/>
    <mergeCell ref="S186:AG186"/>
    <mergeCell ref="S187:AG187"/>
    <mergeCell ref="A182:Q182"/>
    <mergeCell ref="S182:AG182"/>
    <mergeCell ref="A183:Q183"/>
    <mergeCell ref="S183:AG183"/>
    <mergeCell ref="A184:Q184"/>
    <mergeCell ref="S184:AG184"/>
    <mergeCell ref="A202:Q202"/>
    <mergeCell ref="S200:AG200"/>
    <mergeCell ref="S197:AG197"/>
    <mergeCell ref="S198:AG198"/>
    <mergeCell ref="S199:AG199"/>
    <mergeCell ref="S194:AG194"/>
    <mergeCell ref="S195:AG195"/>
    <mergeCell ref="S196:AG196"/>
    <mergeCell ref="S191:AG191"/>
    <mergeCell ref="S192:AG192"/>
    <mergeCell ref="S193:AG19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33" max="5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66"/>
  <sheetViews>
    <sheetView showGridLines="0"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81" bestFit="1" customWidth="1"/>
    <col min="40" max="40" width="15.5703125" style="81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1" width="11.42578125" customWidth="1"/>
  </cols>
  <sheetData>
    <row r="1" spans="1:46" ht="1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46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46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46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O4" s="1" t="s">
        <v>152</v>
      </c>
    </row>
    <row r="5" spans="1:46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46" ht="15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" t="s">
        <v>125</v>
      </c>
    </row>
    <row r="7" spans="1:46" ht="18.75" customHeight="1">
      <c r="A7" s="136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6" ht="15.75" customHeight="1">
      <c r="A8" s="137" t="s">
        <v>154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6" ht="21" customHeight="1"/>
    <row r="10" spans="1:46" ht="21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2"/>
      <c r="AN10" s="82"/>
    </row>
    <row r="11" spans="1:46" ht="21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4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2"/>
      <c r="AN11" s="82"/>
    </row>
    <row r="12" spans="1:46" ht="36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38" t="s">
        <v>80</v>
      </c>
      <c r="T12" s="138"/>
      <c r="U12" s="138"/>
      <c r="V12" s="138"/>
      <c r="W12" s="138"/>
      <c r="X12" s="138"/>
      <c r="Y12" s="5"/>
      <c r="Z12" s="79"/>
      <c r="AA12" s="79"/>
      <c r="AB12" s="79"/>
      <c r="AC12" s="175"/>
      <c r="AD12" s="175"/>
      <c r="AE12" s="175"/>
      <c r="AF12" s="175"/>
      <c r="AG12" s="175"/>
      <c r="AH12" s="175"/>
      <c r="AI12" s="91"/>
      <c r="AJ12" s="91"/>
      <c r="AK12" s="79"/>
      <c r="AL12" s="79"/>
      <c r="AM12" s="82"/>
      <c r="AN12" s="82"/>
      <c r="AO12" s="1" t="s">
        <v>152</v>
      </c>
    </row>
    <row r="13" spans="1:46" ht="33.75">
      <c r="A13" s="151"/>
      <c r="B13" s="151"/>
      <c r="C13" s="151"/>
      <c r="D13" s="151"/>
      <c r="E13" s="151"/>
      <c r="F13" s="151"/>
      <c r="G13" s="151"/>
      <c r="S13" s="6"/>
      <c r="T13" s="6"/>
      <c r="U13" s="7"/>
      <c r="V13" s="7"/>
      <c r="W13" s="7"/>
      <c r="X13" s="7"/>
      <c r="Y13" s="5"/>
      <c r="Z13" s="8"/>
      <c r="AA13" s="8"/>
      <c r="AB13" s="8"/>
      <c r="AC13" s="102"/>
      <c r="AD13" s="102"/>
      <c r="AE13" s="103"/>
      <c r="AF13" s="103"/>
      <c r="AG13" s="103"/>
      <c r="AH13" s="103"/>
      <c r="AI13" s="7"/>
      <c r="AJ13" s="7"/>
      <c r="AL13" s="10"/>
      <c r="AM13" s="83"/>
      <c r="AN13" s="83"/>
      <c r="AQ13" t="s">
        <v>121</v>
      </c>
      <c r="AR13" t="s">
        <v>122</v>
      </c>
      <c r="AS13" t="s">
        <v>123</v>
      </c>
      <c r="AT13" t="s">
        <v>124</v>
      </c>
    </row>
    <row r="14" spans="1:46" ht="32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3" t="s">
        <v>58</v>
      </c>
      <c r="T14" s="124"/>
      <c r="U14" s="124"/>
      <c r="V14" s="124"/>
      <c r="W14" s="125"/>
      <c r="X14" s="92">
        <v>6</v>
      </c>
      <c r="Y14" s="5"/>
      <c r="Z14" s="8"/>
      <c r="AA14" s="13"/>
      <c r="AB14" s="13"/>
      <c r="AC14" s="104"/>
      <c r="AD14" s="104"/>
      <c r="AE14" s="104"/>
      <c r="AF14" s="104"/>
      <c r="AG14" s="104"/>
      <c r="AH14" s="105"/>
      <c r="AI14" s="46"/>
      <c r="AJ14" s="46"/>
      <c r="AK14" s="11"/>
      <c r="AL14" s="14"/>
      <c r="AM14" s="83"/>
      <c r="AN14" s="84"/>
      <c r="AO14" s="1" t="s">
        <v>125</v>
      </c>
      <c r="AP14" t="s">
        <v>58</v>
      </c>
      <c r="AQ14">
        <v>6</v>
      </c>
      <c r="AR14">
        <v>6.3</v>
      </c>
      <c r="AS14">
        <v>6.3</v>
      </c>
      <c r="AT14">
        <v>6.3</v>
      </c>
    </row>
    <row r="15" spans="1:46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3" t="s">
        <v>126</v>
      </c>
      <c r="T15" s="124"/>
      <c r="U15" s="124"/>
      <c r="V15" s="124"/>
      <c r="W15" s="125"/>
      <c r="X15" s="92">
        <v>1</v>
      </c>
      <c r="Y15" s="5"/>
      <c r="Z15" s="8"/>
      <c r="AA15" s="13"/>
      <c r="AB15" s="13"/>
      <c r="AC15" s="104"/>
      <c r="AD15" s="104"/>
      <c r="AE15" s="104"/>
      <c r="AF15" s="104"/>
      <c r="AG15" s="104"/>
      <c r="AH15" s="105"/>
      <c r="AI15" s="46"/>
      <c r="AJ15" s="46"/>
      <c r="AK15" s="11"/>
      <c r="AL15" s="14"/>
      <c r="AM15" s="83"/>
      <c r="AN15" s="84"/>
      <c r="AP15" t="s">
        <v>126</v>
      </c>
      <c r="AQ15">
        <v>1</v>
      </c>
      <c r="AR15">
        <v>1.1000000000000001</v>
      </c>
      <c r="AS15">
        <v>1.1000000000000001</v>
      </c>
      <c r="AT15">
        <v>7.4</v>
      </c>
    </row>
    <row r="16" spans="1:46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3" t="s">
        <v>62</v>
      </c>
      <c r="T16" s="124"/>
      <c r="U16" s="124"/>
      <c r="V16" s="124"/>
      <c r="W16" s="125"/>
      <c r="X16" s="92">
        <v>4</v>
      </c>
      <c r="Y16" s="5"/>
      <c r="Z16" s="8"/>
      <c r="AA16" s="13"/>
      <c r="AB16" s="13"/>
      <c r="AC16" s="104"/>
      <c r="AD16" s="104"/>
      <c r="AE16" s="104"/>
      <c r="AF16" s="104"/>
      <c r="AG16" s="104"/>
      <c r="AH16" s="105"/>
      <c r="AI16" s="46"/>
      <c r="AJ16" s="46"/>
      <c r="AK16" s="11"/>
      <c r="AL16" s="14"/>
      <c r="AM16" s="83"/>
      <c r="AN16" s="84"/>
      <c r="AP16" t="s">
        <v>62</v>
      </c>
      <c r="AQ16">
        <v>4</v>
      </c>
      <c r="AR16">
        <v>4.2</v>
      </c>
      <c r="AS16">
        <v>4.2</v>
      </c>
      <c r="AT16">
        <v>11.6</v>
      </c>
    </row>
    <row r="17" spans="1:46" ht="33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3" t="s">
        <v>84</v>
      </c>
      <c r="T17" s="124"/>
      <c r="U17" s="124"/>
      <c r="V17" s="124"/>
      <c r="W17" s="125"/>
      <c r="X17" s="92">
        <v>37</v>
      </c>
      <c r="Y17" s="5"/>
      <c r="Z17" s="8"/>
      <c r="AA17" s="13"/>
      <c r="AB17" s="13"/>
      <c r="AC17" s="104"/>
      <c r="AD17" s="104"/>
      <c r="AE17" s="104"/>
      <c r="AF17" s="104"/>
      <c r="AG17" s="104"/>
      <c r="AH17" s="105"/>
      <c r="AI17" s="46"/>
      <c r="AJ17" s="46"/>
      <c r="AK17" s="11"/>
      <c r="AL17" s="14"/>
      <c r="AM17" s="83"/>
      <c r="AN17" s="84"/>
      <c r="AP17" t="s">
        <v>84</v>
      </c>
      <c r="AQ17">
        <v>37</v>
      </c>
      <c r="AR17">
        <v>38.9</v>
      </c>
      <c r="AS17">
        <v>38.9</v>
      </c>
      <c r="AT17">
        <v>50.5</v>
      </c>
    </row>
    <row r="18" spans="1:46" ht="36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3" t="s">
        <v>67</v>
      </c>
      <c r="T18" s="124"/>
      <c r="U18" s="124"/>
      <c r="V18" s="124"/>
      <c r="W18" s="125"/>
      <c r="X18" s="92">
        <v>6</v>
      </c>
      <c r="Y18" s="5"/>
      <c r="Z18" s="8"/>
      <c r="AA18" s="13"/>
      <c r="AB18" s="13"/>
      <c r="AC18" s="104"/>
      <c r="AD18" s="104"/>
      <c r="AE18" s="104"/>
      <c r="AF18" s="104"/>
      <c r="AG18" s="104"/>
      <c r="AH18" s="105"/>
      <c r="AI18" s="46"/>
      <c r="AJ18" s="46"/>
      <c r="AK18" s="11"/>
      <c r="AL18" s="14"/>
      <c r="AM18" s="83"/>
      <c r="AN18" s="84"/>
      <c r="AP18" t="s">
        <v>67</v>
      </c>
      <c r="AQ18">
        <v>6</v>
      </c>
      <c r="AR18">
        <v>6.3</v>
      </c>
      <c r="AS18">
        <v>6.3</v>
      </c>
      <c r="AT18">
        <v>56.8</v>
      </c>
    </row>
    <row r="19" spans="1:46" ht="1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3" t="s">
        <v>70</v>
      </c>
      <c r="T19" s="124"/>
      <c r="U19" s="124"/>
      <c r="V19" s="124"/>
      <c r="W19" s="125"/>
      <c r="X19" s="92">
        <v>8</v>
      </c>
      <c r="Y19" s="5"/>
      <c r="Z19" s="8"/>
      <c r="AA19" s="13"/>
      <c r="AB19" s="13"/>
      <c r="AC19" s="104"/>
      <c r="AD19" s="104"/>
      <c r="AE19" s="104"/>
      <c r="AF19" s="104"/>
      <c r="AG19" s="104"/>
      <c r="AH19" s="105"/>
      <c r="AI19" s="46"/>
      <c r="AJ19" s="46"/>
      <c r="AK19" s="11"/>
      <c r="AL19" s="14"/>
      <c r="AM19" s="83"/>
      <c r="AN19" s="84"/>
      <c r="AP19" t="s">
        <v>70</v>
      </c>
      <c r="AQ19">
        <v>8</v>
      </c>
      <c r="AR19">
        <v>8.4</v>
      </c>
      <c r="AS19">
        <v>8.4</v>
      </c>
      <c r="AT19">
        <v>65.3</v>
      </c>
    </row>
    <row r="20" spans="1:46" ht="1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3" t="s">
        <v>71</v>
      </c>
      <c r="T20" s="124"/>
      <c r="U20" s="124"/>
      <c r="V20" s="124"/>
      <c r="W20" s="125"/>
      <c r="X20" s="92">
        <v>12</v>
      </c>
      <c r="Y20" s="14"/>
      <c r="Z20" s="8"/>
      <c r="AA20" s="13"/>
      <c r="AB20" s="13"/>
      <c r="AC20" s="104"/>
      <c r="AD20" s="104"/>
      <c r="AE20" s="104"/>
      <c r="AF20" s="104"/>
      <c r="AG20" s="104"/>
      <c r="AH20" s="105"/>
      <c r="AI20" s="46"/>
      <c r="AJ20" s="46"/>
      <c r="AK20" s="11"/>
      <c r="AL20" s="14"/>
      <c r="AM20" s="83"/>
      <c r="AN20" s="84"/>
      <c r="AP20" t="s">
        <v>71</v>
      </c>
      <c r="AQ20">
        <v>12</v>
      </c>
      <c r="AR20">
        <v>12.6</v>
      </c>
      <c r="AS20">
        <v>12.6</v>
      </c>
      <c r="AT20">
        <v>77.900000000000006</v>
      </c>
    </row>
    <row r="21" spans="1:46" ht="18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3" t="s">
        <v>72</v>
      </c>
      <c r="T21" s="124"/>
      <c r="U21" s="124"/>
      <c r="V21" s="124"/>
      <c r="W21" s="125"/>
      <c r="X21" s="92">
        <v>1</v>
      </c>
      <c r="Y21" s="14"/>
      <c r="Z21" s="8"/>
      <c r="AA21" s="13"/>
      <c r="AB21" s="13"/>
      <c r="AC21" s="104"/>
      <c r="AD21" s="104"/>
      <c r="AE21" s="104"/>
      <c r="AF21" s="104"/>
      <c r="AG21" s="104"/>
      <c r="AH21" s="105"/>
      <c r="AI21" s="46"/>
      <c r="AJ21" s="46"/>
      <c r="AK21" s="11"/>
      <c r="AL21" s="14"/>
      <c r="AM21" s="83"/>
      <c r="AN21" s="84"/>
      <c r="AP21" t="s">
        <v>72</v>
      </c>
      <c r="AQ21">
        <v>1</v>
      </c>
      <c r="AR21">
        <v>1.1000000000000001</v>
      </c>
      <c r="AS21">
        <v>1.1000000000000001</v>
      </c>
      <c r="AT21">
        <v>78.900000000000006</v>
      </c>
    </row>
    <row r="22" spans="1:46" ht="18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3" t="s">
        <v>73</v>
      </c>
      <c r="T22" s="124"/>
      <c r="U22" s="124"/>
      <c r="V22" s="124"/>
      <c r="W22" s="125"/>
      <c r="X22" s="92">
        <v>3</v>
      </c>
      <c r="Y22" s="14"/>
      <c r="Z22" s="8"/>
      <c r="AA22" s="13"/>
      <c r="AB22" s="13"/>
      <c r="AC22" s="104"/>
      <c r="AD22" s="104"/>
      <c r="AE22" s="104"/>
      <c r="AF22" s="104"/>
      <c r="AG22" s="104"/>
      <c r="AH22" s="105"/>
      <c r="AI22" s="46"/>
      <c r="AJ22" s="46"/>
      <c r="AK22" s="11"/>
      <c r="AL22" s="14"/>
      <c r="AM22" s="83"/>
      <c r="AN22" s="84"/>
      <c r="AP22" t="s">
        <v>73</v>
      </c>
      <c r="AQ22">
        <v>3</v>
      </c>
      <c r="AR22">
        <v>3.2</v>
      </c>
      <c r="AS22">
        <v>3.2</v>
      </c>
      <c r="AT22">
        <v>82.1</v>
      </c>
    </row>
    <row r="23" spans="1:46" ht="38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3" t="s">
        <v>74</v>
      </c>
      <c r="T23" s="124"/>
      <c r="U23" s="124"/>
      <c r="V23" s="124"/>
      <c r="W23" s="125"/>
      <c r="X23" s="92">
        <v>2</v>
      </c>
      <c r="Y23" s="14"/>
      <c r="Z23" s="8"/>
      <c r="AA23" s="13"/>
      <c r="AB23" s="13"/>
      <c r="AC23" s="97"/>
      <c r="AD23" s="97"/>
      <c r="AE23" s="97"/>
      <c r="AF23" s="97"/>
      <c r="AG23" s="97"/>
      <c r="AH23" s="98"/>
      <c r="AI23" s="46"/>
      <c r="AJ23" s="46"/>
      <c r="AK23" s="11"/>
      <c r="AL23" s="14"/>
      <c r="AM23" s="83"/>
      <c r="AN23" s="84"/>
      <c r="AP23" t="s">
        <v>74</v>
      </c>
      <c r="AQ23">
        <v>2</v>
      </c>
      <c r="AR23">
        <v>2.1</v>
      </c>
      <c r="AS23">
        <v>2.1</v>
      </c>
      <c r="AT23">
        <v>84.2</v>
      </c>
    </row>
    <row r="24" spans="1:46" ht="38.25" customHeight="1">
      <c r="A24" s="11"/>
      <c r="B24" s="11"/>
      <c r="C24" s="138" t="s">
        <v>2</v>
      </c>
      <c r="D24" s="138"/>
      <c r="E24" s="138"/>
      <c r="F24" s="138"/>
      <c r="G24" s="11"/>
      <c r="H24" s="173"/>
      <c r="I24" s="173"/>
      <c r="J24" s="173"/>
      <c r="K24" s="173"/>
      <c r="L24" s="11"/>
      <c r="M24" s="11"/>
      <c r="N24" s="11"/>
      <c r="O24" s="11"/>
      <c r="P24" s="11"/>
      <c r="Q24" s="11"/>
      <c r="R24" s="11"/>
      <c r="S24" s="123" t="s">
        <v>85</v>
      </c>
      <c r="T24" s="124"/>
      <c r="U24" s="124"/>
      <c r="V24" s="124"/>
      <c r="W24" s="125"/>
      <c r="X24" s="92">
        <v>8</v>
      </c>
      <c r="Y24" s="14"/>
      <c r="Z24" s="8"/>
      <c r="AA24" s="13"/>
      <c r="AB24" s="13"/>
      <c r="AC24" s="97"/>
      <c r="AD24" s="97"/>
      <c r="AE24" s="97"/>
      <c r="AF24" s="97"/>
      <c r="AG24" s="97"/>
      <c r="AH24" s="98"/>
      <c r="AI24" s="46"/>
      <c r="AJ24" s="46"/>
      <c r="AK24" s="11"/>
      <c r="AL24" s="14"/>
      <c r="AM24" s="83"/>
      <c r="AN24" s="84"/>
      <c r="AP24" t="s">
        <v>85</v>
      </c>
      <c r="AQ24">
        <v>8</v>
      </c>
      <c r="AR24">
        <v>8.4</v>
      </c>
      <c r="AS24">
        <v>8.4</v>
      </c>
      <c r="AT24">
        <v>92.6</v>
      </c>
    </row>
    <row r="25" spans="1:46" ht="34.5" customHeight="1">
      <c r="A25" s="11"/>
      <c r="B25" s="11"/>
      <c r="C25" s="8"/>
      <c r="D25" s="8"/>
      <c r="E25" s="9"/>
      <c r="G25" s="11"/>
      <c r="H25" s="8"/>
      <c r="I25" s="8"/>
      <c r="J25" s="93"/>
      <c r="K25" s="94"/>
      <c r="L25" s="11"/>
      <c r="M25" s="11"/>
      <c r="N25" s="11"/>
      <c r="O25" s="11"/>
      <c r="P25" s="11"/>
      <c r="Q25" s="11"/>
      <c r="R25" s="11"/>
      <c r="S25" s="123" t="s">
        <v>86</v>
      </c>
      <c r="T25" s="124"/>
      <c r="U25" s="124"/>
      <c r="V25" s="124"/>
      <c r="W25" s="125"/>
      <c r="X25" s="92">
        <v>2</v>
      </c>
      <c r="Y25" s="14"/>
      <c r="Z25" s="8"/>
      <c r="AA25" s="13"/>
      <c r="AB25" s="13"/>
      <c r="AC25" s="97"/>
      <c r="AD25" s="97"/>
      <c r="AE25" s="97"/>
      <c r="AF25" s="97"/>
      <c r="AG25" s="97"/>
      <c r="AH25" s="98"/>
      <c r="AI25" s="46"/>
      <c r="AJ25" s="46"/>
      <c r="AK25" s="11"/>
      <c r="AL25" s="14"/>
      <c r="AM25" s="83"/>
      <c r="AN25" s="84"/>
      <c r="AP25" t="s">
        <v>86</v>
      </c>
      <c r="AQ25">
        <v>2</v>
      </c>
      <c r="AR25">
        <v>2.1</v>
      </c>
      <c r="AS25">
        <v>2.1</v>
      </c>
      <c r="AT25">
        <v>94.7</v>
      </c>
    </row>
    <row r="26" spans="1:46" ht="18.75" customHeight="1">
      <c r="A26" s="11"/>
      <c r="B26" s="11"/>
      <c r="C26" s="130" t="s">
        <v>3</v>
      </c>
      <c r="D26" s="130"/>
      <c r="E26" s="12">
        <v>45</v>
      </c>
      <c r="F26" s="11"/>
      <c r="G26" s="11"/>
      <c r="H26" s="172"/>
      <c r="I26" s="172"/>
      <c r="J26" s="46"/>
      <c r="K26" s="95"/>
      <c r="L26" s="11"/>
      <c r="M26" s="11"/>
      <c r="N26" s="11"/>
      <c r="O26" s="11"/>
      <c r="P26" s="11"/>
      <c r="Q26" s="11"/>
      <c r="R26" s="11"/>
      <c r="S26" s="123" t="s">
        <v>77</v>
      </c>
      <c r="T26" s="124"/>
      <c r="U26" s="124"/>
      <c r="V26" s="124"/>
      <c r="W26" s="125"/>
      <c r="X26" s="92">
        <v>2</v>
      </c>
      <c r="Y26" s="14"/>
      <c r="Z26" s="8"/>
      <c r="AA26" s="13"/>
      <c r="AB26" s="13"/>
      <c r="AC26" s="97"/>
      <c r="AD26" s="97"/>
      <c r="AE26" s="97"/>
      <c r="AF26" s="97"/>
      <c r="AG26" s="97"/>
      <c r="AH26" s="98"/>
      <c r="AI26" s="11"/>
      <c r="AJ26" s="11"/>
      <c r="AK26" s="11"/>
      <c r="AL26" s="14"/>
      <c r="AM26" s="83"/>
      <c r="AN26" s="84"/>
      <c r="AP26" t="s">
        <v>77</v>
      </c>
      <c r="AQ26">
        <v>2</v>
      </c>
      <c r="AR26">
        <v>2.1</v>
      </c>
      <c r="AS26">
        <v>2.1</v>
      </c>
      <c r="AT26">
        <v>96.8</v>
      </c>
    </row>
    <row r="27" spans="1:46" ht="18.75" customHeight="1">
      <c r="A27" s="11"/>
      <c r="B27" s="11"/>
      <c r="C27" s="130" t="s">
        <v>4</v>
      </c>
      <c r="D27" s="130"/>
      <c r="E27" s="12">
        <v>50</v>
      </c>
      <c r="F27" s="11"/>
      <c r="G27" s="11"/>
      <c r="H27" s="172"/>
      <c r="I27" s="172"/>
      <c r="J27" s="46"/>
      <c r="K27" s="95"/>
      <c r="L27" s="11"/>
      <c r="M27" s="11"/>
      <c r="N27" s="11"/>
      <c r="O27" s="11"/>
      <c r="P27" s="11"/>
      <c r="Q27" s="11"/>
      <c r="R27" s="11"/>
      <c r="S27" s="123" t="s">
        <v>87</v>
      </c>
      <c r="T27" s="124"/>
      <c r="U27" s="124"/>
      <c r="V27" s="124"/>
      <c r="W27" s="125"/>
      <c r="X27" s="92">
        <v>1</v>
      </c>
      <c r="Y27" s="14"/>
      <c r="Z27" s="8"/>
      <c r="AA27" s="13"/>
      <c r="AB27" s="13"/>
      <c r="AC27" s="97"/>
      <c r="AD27" s="97"/>
      <c r="AE27" s="97"/>
      <c r="AF27" s="97"/>
      <c r="AG27" s="97"/>
      <c r="AH27" s="98"/>
      <c r="AI27" s="11"/>
      <c r="AJ27" s="11"/>
      <c r="AK27" s="11"/>
      <c r="AL27" s="14"/>
      <c r="AM27" s="83"/>
      <c r="AN27" s="84"/>
      <c r="AP27" t="s">
        <v>87</v>
      </c>
      <c r="AQ27">
        <v>1</v>
      </c>
      <c r="AR27">
        <v>1.1000000000000001</v>
      </c>
      <c r="AS27">
        <v>1.1000000000000001</v>
      </c>
      <c r="AT27">
        <v>97.9</v>
      </c>
    </row>
    <row r="28" spans="1:46" ht="18.75" customHeight="1">
      <c r="A28" s="11"/>
      <c r="B28" s="11"/>
      <c r="C28" s="130" t="s">
        <v>5</v>
      </c>
      <c r="D28" s="130"/>
      <c r="E28" s="12">
        <f>SUM(E26:E27)</f>
        <v>95</v>
      </c>
      <c r="F28" s="11"/>
      <c r="G28" s="11"/>
      <c r="H28" s="172"/>
      <c r="I28" s="172"/>
      <c r="J28" s="46"/>
      <c r="K28" s="95"/>
      <c r="L28" s="11"/>
      <c r="M28" s="11"/>
      <c r="N28" s="11"/>
      <c r="O28" s="11"/>
      <c r="P28" s="11"/>
      <c r="Q28" s="11"/>
      <c r="R28" s="11"/>
      <c r="S28" s="123" t="s">
        <v>78</v>
      </c>
      <c r="T28" s="124"/>
      <c r="U28" s="124"/>
      <c r="V28" s="124"/>
      <c r="W28" s="125"/>
      <c r="X28" s="96">
        <v>1</v>
      </c>
      <c r="Y28" s="14"/>
      <c r="Z28" s="8"/>
      <c r="AA28" s="13"/>
      <c r="AB28" s="13"/>
      <c r="AC28" s="13"/>
      <c r="AD28" s="13"/>
      <c r="AE28" s="9"/>
      <c r="AF28" s="11"/>
      <c r="AG28" s="11"/>
      <c r="AH28" s="11"/>
      <c r="AI28" s="11"/>
      <c r="AJ28" s="11"/>
      <c r="AK28" s="11"/>
      <c r="AL28" s="14"/>
      <c r="AM28" s="83"/>
      <c r="AN28" s="84"/>
      <c r="AP28" t="s">
        <v>78</v>
      </c>
      <c r="AQ28">
        <v>1</v>
      </c>
      <c r="AR28">
        <v>1.1000000000000001</v>
      </c>
      <c r="AS28">
        <v>1.1000000000000001</v>
      </c>
      <c r="AT28">
        <v>98.9</v>
      </c>
    </row>
    <row r="29" spans="1:4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3" t="s">
        <v>79</v>
      </c>
      <c r="T29" s="124"/>
      <c r="U29" s="124"/>
      <c r="V29" s="124"/>
      <c r="W29" s="125"/>
      <c r="X29" s="96">
        <v>1</v>
      </c>
      <c r="Y29" s="14"/>
      <c r="Z29" s="8"/>
      <c r="AA29" s="13"/>
      <c r="AB29" s="13"/>
      <c r="AC29" s="13"/>
      <c r="AD29" s="13"/>
      <c r="AE29" s="9"/>
      <c r="AF29" s="11"/>
      <c r="AG29" s="11"/>
      <c r="AH29" s="11"/>
      <c r="AI29" s="11"/>
      <c r="AJ29" s="11"/>
      <c r="AK29" s="11"/>
      <c r="AL29" s="14"/>
      <c r="AM29" s="83"/>
      <c r="AN29" s="84"/>
      <c r="AP29" t="s">
        <v>79</v>
      </c>
      <c r="AQ29">
        <v>1</v>
      </c>
      <c r="AR29">
        <v>1.1000000000000001</v>
      </c>
      <c r="AS29">
        <v>1.1000000000000001</v>
      </c>
      <c r="AT29">
        <v>100</v>
      </c>
    </row>
    <row r="30" spans="1:4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4"/>
      <c r="Z30" s="8"/>
      <c r="AA30" s="13"/>
      <c r="AB30" s="13"/>
      <c r="AC30" s="13"/>
      <c r="AD30" s="13"/>
      <c r="AE30" s="9"/>
      <c r="AF30" s="11"/>
      <c r="AG30" s="11"/>
      <c r="AH30" s="11"/>
      <c r="AI30" s="11"/>
      <c r="AJ30" s="11"/>
      <c r="AK30" s="11"/>
      <c r="AL30" s="14"/>
      <c r="AM30" s="83"/>
      <c r="AN30" s="84"/>
      <c r="AP30" t="s">
        <v>5</v>
      </c>
      <c r="AQ30">
        <v>95</v>
      </c>
      <c r="AR30">
        <v>100</v>
      </c>
      <c r="AS30">
        <v>100</v>
      </c>
    </row>
    <row r="31" spans="1:4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4"/>
      <c r="Z31" s="8"/>
      <c r="AA31" s="13"/>
      <c r="AB31" s="13"/>
      <c r="AC31" s="13"/>
      <c r="AD31" s="13"/>
      <c r="AE31" s="9"/>
      <c r="AF31" s="11"/>
      <c r="AG31" s="11"/>
      <c r="AH31" s="11"/>
      <c r="AI31" s="11"/>
      <c r="AJ31" s="11"/>
      <c r="AK31" s="11"/>
      <c r="AL31" s="14"/>
      <c r="AM31" s="83"/>
      <c r="AN31" s="84"/>
      <c r="AO31" s="1" t="s">
        <v>83</v>
      </c>
    </row>
    <row r="32" spans="1:46" ht="20.25">
      <c r="A32" s="11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85"/>
      <c r="AN32" s="85"/>
    </row>
    <row r="33" spans="1:59" ht="20.2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85"/>
      <c r="AN33" s="85"/>
    </row>
    <row r="34" spans="1:59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9" t="s">
        <v>6</v>
      </c>
      <c r="W34" s="140"/>
      <c r="X34" s="140"/>
      <c r="Y34" s="140"/>
      <c r="Z34" s="140"/>
      <c r="AA34" s="141"/>
      <c r="AB34" s="16"/>
      <c r="AC34" s="139" t="s">
        <v>7</v>
      </c>
      <c r="AD34" s="140"/>
      <c r="AE34" s="140"/>
      <c r="AF34" s="140"/>
      <c r="AG34" s="140"/>
      <c r="AH34" s="141"/>
      <c r="AI34" s="139" t="s">
        <v>91</v>
      </c>
      <c r="AJ34" s="141"/>
      <c r="AK34" s="145" t="s">
        <v>8</v>
      </c>
      <c r="AL34" s="146"/>
      <c r="AM34" s="146"/>
      <c r="AN34" s="147"/>
      <c r="AU34" t="s">
        <v>9</v>
      </c>
      <c r="AV34" t="s">
        <v>5</v>
      </c>
      <c r="AX34">
        <v>1</v>
      </c>
      <c r="AY34">
        <v>2</v>
      </c>
      <c r="AZ34">
        <v>3</v>
      </c>
      <c r="BA34">
        <v>4</v>
      </c>
      <c r="BB34">
        <v>5</v>
      </c>
      <c r="BC34" t="s">
        <v>9</v>
      </c>
      <c r="BD34" t="s">
        <v>5</v>
      </c>
    </row>
    <row r="35" spans="1:59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42"/>
      <c r="W35" s="143"/>
      <c r="X35" s="143"/>
      <c r="Y35" s="143"/>
      <c r="Z35" s="143"/>
      <c r="AA35" s="144"/>
      <c r="AB35" s="16"/>
      <c r="AC35" s="142"/>
      <c r="AD35" s="143"/>
      <c r="AE35" s="143"/>
      <c r="AF35" s="143"/>
      <c r="AG35" s="143"/>
      <c r="AH35" s="144"/>
      <c r="AI35" s="142"/>
      <c r="AJ35" s="144"/>
      <c r="AK35" s="148"/>
      <c r="AL35" s="149"/>
      <c r="AM35" s="149"/>
      <c r="AN35" s="150"/>
      <c r="AO35" s="1" t="s">
        <v>95</v>
      </c>
      <c r="AP35">
        <v>5</v>
      </c>
      <c r="AQ35">
        <v>7</v>
      </c>
      <c r="AR35">
        <v>20</v>
      </c>
      <c r="AS35">
        <v>37</v>
      </c>
      <c r="AT35">
        <v>26</v>
      </c>
      <c r="AU35">
        <v>0</v>
      </c>
      <c r="AV35">
        <v>95</v>
      </c>
      <c r="AW35" t="s">
        <v>95</v>
      </c>
      <c r="AX35">
        <v>5</v>
      </c>
      <c r="AY35">
        <v>7</v>
      </c>
      <c r="AZ35">
        <v>20</v>
      </c>
      <c r="BA35">
        <v>37</v>
      </c>
      <c r="BB35">
        <v>26</v>
      </c>
      <c r="BC35">
        <v>0</v>
      </c>
      <c r="BD35">
        <v>3.76</v>
      </c>
      <c r="BE35">
        <v>1.1000000000000001</v>
      </c>
      <c r="BF35">
        <v>4</v>
      </c>
      <c r="BG35">
        <v>4</v>
      </c>
    </row>
    <row r="36" spans="1:59" s="20" customFormat="1" ht="40.5" customHeight="1">
      <c r="A36" s="131" t="s">
        <v>119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7">
        <v>1</v>
      </c>
      <c r="W36" s="17">
        <v>2</v>
      </c>
      <c r="X36" s="17">
        <v>3</v>
      </c>
      <c r="Y36" s="17">
        <v>4</v>
      </c>
      <c r="Z36" s="17">
        <v>5</v>
      </c>
      <c r="AA36" s="17" t="s">
        <v>10</v>
      </c>
      <c r="AB36" s="18" t="s">
        <v>11</v>
      </c>
      <c r="AC36" s="17">
        <v>1</v>
      </c>
      <c r="AD36" s="17">
        <v>2</v>
      </c>
      <c r="AE36" s="17">
        <v>3</v>
      </c>
      <c r="AF36" s="17">
        <v>4</v>
      </c>
      <c r="AG36" s="17">
        <v>5</v>
      </c>
      <c r="AH36" s="17" t="s">
        <v>10</v>
      </c>
      <c r="AI36" s="77" t="s">
        <v>92</v>
      </c>
      <c r="AJ36" s="77" t="s">
        <v>93</v>
      </c>
      <c r="AK36" s="19" t="s">
        <v>12</v>
      </c>
      <c r="AL36" s="19" t="s">
        <v>13</v>
      </c>
      <c r="AM36" s="86" t="s">
        <v>14</v>
      </c>
      <c r="AN36" s="86" t="s">
        <v>15</v>
      </c>
      <c r="AO36" s="1" t="s">
        <v>96</v>
      </c>
      <c r="AP36" s="20">
        <v>3</v>
      </c>
      <c r="AQ36" s="20">
        <v>5</v>
      </c>
      <c r="AR36" s="20">
        <v>18</v>
      </c>
      <c r="AS36" s="20">
        <v>32</v>
      </c>
      <c r="AT36" s="20">
        <v>36</v>
      </c>
      <c r="AU36" s="20">
        <v>1</v>
      </c>
      <c r="AV36" s="20">
        <v>95</v>
      </c>
      <c r="AW36" s="20" t="s">
        <v>96</v>
      </c>
      <c r="AX36" s="20">
        <v>3</v>
      </c>
      <c r="AY36" s="20">
        <v>5</v>
      </c>
      <c r="AZ36" s="20">
        <v>18</v>
      </c>
      <c r="BA36" s="20">
        <v>32</v>
      </c>
      <c r="BB36" s="20">
        <v>36</v>
      </c>
      <c r="BC36" s="20">
        <v>0</v>
      </c>
      <c r="BD36" s="20">
        <v>3.99</v>
      </c>
      <c r="BE36" s="20">
        <v>1.04</v>
      </c>
      <c r="BF36" s="20">
        <v>4</v>
      </c>
      <c r="BG36" s="20">
        <v>5</v>
      </c>
    </row>
    <row r="37" spans="1:59" s="26" customFormat="1" ht="20.100000000000001" customHeight="1">
      <c r="A37" s="21" t="s">
        <v>16</v>
      </c>
      <c r="B37" s="164" t="s">
        <v>38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2">
        <f>AP35</f>
        <v>5</v>
      </c>
      <c r="W37" s="12">
        <f t="shared" ref="W37:AB42" si="0">AQ35</f>
        <v>7</v>
      </c>
      <c r="X37" s="12">
        <f t="shared" si="0"/>
        <v>20</v>
      </c>
      <c r="Y37" s="12">
        <f t="shared" si="0"/>
        <v>37</v>
      </c>
      <c r="Z37" s="12">
        <f t="shared" si="0"/>
        <v>26</v>
      </c>
      <c r="AA37" s="12">
        <f t="shared" si="0"/>
        <v>0</v>
      </c>
      <c r="AB37" s="12">
        <f t="shared" si="0"/>
        <v>95</v>
      </c>
      <c r="AC37" s="22">
        <f t="shared" ref="AC37:AH42" si="1">V37/$AB37</f>
        <v>5.2631578947368418E-2</v>
      </c>
      <c r="AD37" s="22">
        <f t="shared" si="1"/>
        <v>7.3684210526315783E-2</v>
      </c>
      <c r="AE37" s="22">
        <f t="shared" si="1"/>
        <v>0.21052631578947367</v>
      </c>
      <c r="AF37" s="22">
        <f t="shared" si="1"/>
        <v>0.38947368421052631</v>
      </c>
      <c r="AG37" s="22">
        <f t="shared" si="1"/>
        <v>0.27368421052631581</v>
      </c>
      <c r="AH37" s="22">
        <f t="shared" si="1"/>
        <v>0</v>
      </c>
      <c r="AI37" s="22">
        <f t="shared" ref="AI37:AI42" si="2">(V37+W37)/(V37+W37+X37+Y37+Z37)</f>
        <v>0.12631578947368421</v>
      </c>
      <c r="AJ37" s="22">
        <f t="shared" ref="AJ37:AJ42" si="3">(X37+Y37+Z37)/(V37+W37+X37+Y37+Z37)</f>
        <v>0.87368421052631584</v>
      </c>
      <c r="AK37" s="23">
        <f>BD35</f>
        <v>3.76</v>
      </c>
      <c r="AL37" s="23">
        <f t="shared" ref="AL37:AN37" si="4">BE35</f>
        <v>1.1000000000000001</v>
      </c>
      <c r="AM37" s="23">
        <f t="shared" si="4"/>
        <v>4</v>
      </c>
      <c r="AN37" s="23">
        <f t="shared" si="4"/>
        <v>4</v>
      </c>
      <c r="AO37" s="25" t="s">
        <v>97</v>
      </c>
      <c r="AP37" s="26">
        <v>11</v>
      </c>
      <c r="AQ37" s="26">
        <v>9</v>
      </c>
      <c r="AR37" s="26">
        <v>20</v>
      </c>
      <c r="AS37" s="26">
        <v>29</v>
      </c>
      <c r="AT37" s="26">
        <v>16</v>
      </c>
      <c r="AU37" s="26">
        <v>10</v>
      </c>
      <c r="AV37" s="26">
        <v>95</v>
      </c>
      <c r="AW37" s="26" t="s">
        <v>97</v>
      </c>
      <c r="AX37" s="26">
        <v>11</v>
      </c>
      <c r="AY37" s="26">
        <v>9</v>
      </c>
      <c r="AZ37" s="26">
        <v>20</v>
      </c>
      <c r="BA37" s="26">
        <v>29</v>
      </c>
      <c r="BB37" s="26">
        <v>16</v>
      </c>
      <c r="BC37" s="26">
        <v>10</v>
      </c>
      <c r="BD37" s="26">
        <v>3.63</v>
      </c>
      <c r="BE37" s="26">
        <v>1.45</v>
      </c>
      <c r="BF37" s="26">
        <v>4</v>
      </c>
      <c r="BG37" s="26">
        <v>4</v>
      </c>
    </row>
    <row r="38" spans="1:59" s="26" customFormat="1" ht="20.100000000000001" customHeight="1">
      <c r="A38" s="21" t="s">
        <v>17</v>
      </c>
      <c r="B38" s="164" t="s">
        <v>39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2">
        <f t="shared" ref="V38:V42" si="5">AP36</f>
        <v>3</v>
      </c>
      <c r="W38" s="12">
        <f t="shared" si="0"/>
        <v>5</v>
      </c>
      <c r="X38" s="12">
        <f t="shared" si="0"/>
        <v>18</v>
      </c>
      <c r="Y38" s="12">
        <f t="shared" si="0"/>
        <v>32</v>
      </c>
      <c r="Z38" s="12">
        <f t="shared" si="0"/>
        <v>36</v>
      </c>
      <c r="AA38" s="12">
        <f t="shared" si="0"/>
        <v>1</v>
      </c>
      <c r="AB38" s="12">
        <f t="shared" si="0"/>
        <v>95</v>
      </c>
      <c r="AC38" s="22">
        <f t="shared" si="1"/>
        <v>3.1578947368421054E-2</v>
      </c>
      <c r="AD38" s="22">
        <f t="shared" si="1"/>
        <v>5.2631578947368418E-2</v>
      </c>
      <c r="AE38" s="22">
        <f t="shared" si="1"/>
        <v>0.18947368421052632</v>
      </c>
      <c r="AF38" s="22">
        <f t="shared" si="1"/>
        <v>0.33684210526315789</v>
      </c>
      <c r="AG38" s="22">
        <f t="shared" si="1"/>
        <v>0.37894736842105264</v>
      </c>
      <c r="AH38" s="22">
        <f t="shared" si="1"/>
        <v>1.0526315789473684E-2</v>
      </c>
      <c r="AI38" s="22">
        <f t="shared" si="2"/>
        <v>8.5106382978723402E-2</v>
      </c>
      <c r="AJ38" s="22">
        <f t="shared" si="3"/>
        <v>0.91489361702127658</v>
      </c>
      <c r="AK38" s="23">
        <f t="shared" ref="AK38:AK42" si="6">BD36</f>
        <v>3.99</v>
      </c>
      <c r="AL38" s="23">
        <f t="shared" ref="AL38:AL42" si="7">BE36</f>
        <v>1.04</v>
      </c>
      <c r="AM38" s="23">
        <f t="shared" ref="AM38:AM42" si="8">BF36</f>
        <v>4</v>
      </c>
      <c r="AN38" s="23">
        <f t="shared" ref="AN38:AN42" si="9">BG36</f>
        <v>5</v>
      </c>
      <c r="AO38" s="25" t="s">
        <v>98</v>
      </c>
      <c r="AP38" s="26">
        <v>12</v>
      </c>
      <c r="AQ38" s="26">
        <v>14</v>
      </c>
      <c r="AR38" s="26">
        <v>26</v>
      </c>
      <c r="AS38" s="26">
        <v>23</v>
      </c>
      <c r="AT38" s="26">
        <v>15</v>
      </c>
      <c r="AU38" s="26">
        <v>5</v>
      </c>
      <c r="AV38" s="26">
        <v>95</v>
      </c>
      <c r="AW38" s="26" t="s">
        <v>98</v>
      </c>
      <c r="AX38" s="26">
        <v>12</v>
      </c>
      <c r="AY38" s="26">
        <v>14</v>
      </c>
      <c r="AZ38" s="26">
        <v>26</v>
      </c>
      <c r="BA38" s="26">
        <v>23</v>
      </c>
      <c r="BB38" s="26">
        <v>15</v>
      </c>
      <c r="BC38" s="26">
        <v>5</v>
      </c>
      <c r="BD38" s="26">
        <v>3.32</v>
      </c>
      <c r="BE38" s="26">
        <v>1.39</v>
      </c>
      <c r="BF38" s="26">
        <v>3</v>
      </c>
      <c r="BG38" s="26">
        <v>3</v>
      </c>
    </row>
    <row r="39" spans="1:59" s="26" customFormat="1" ht="20.100000000000001" customHeight="1">
      <c r="A39" s="21" t="s">
        <v>18</v>
      </c>
      <c r="B39" s="164" t="s">
        <v>31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12">
        <f t="shared" si="5"/>
        <v>11</v>
      </c>
      <c r="W39" s="12">
        <f t="shared" si="0"/>
        <v>9</v>
      </c>
      <c r="X39" s="12">
        <f t="shared" si="0"/>
        <v>20</v>
      </c>
      <c r="Y39" s="12">
        <f t="shared" si="0"/>
        <v>29</v>
      </c>
      <c r="Z39" s="12">
        <f t="shared" si="0"/>
        <v>16</v>
      </c>
      <c r="AA39" s="12">
        <f t="shared" si="0"/>
        <v>10</v>
      </c>
      <c r="AB39" s="12">
        <f t="shared" si="0"/>
        <v>95</v>
      </c>
      <c r="AC39" s="22">
        <f t="shared" si="1"/>
        <v>0.11578947368421053</v>
      </c>
      <c r="AD39" s="22">
        <f t="shared" si="1"/>
        <v>9.4736842105263161E-2</v>
      </c>
      <c r="AE39" s="22">
        <f t="shared" si="1"/>
        <v>0.21052631578947367</v>
      </c>
      <c r="AF39" s="22">
        <f t="shared" si="1"/>
        <v>0.30526315789473685</v>
      </c>
      <c r="AG39" s="22">
        <f t="shared" si="1"/>
        <v>0.16842105263157894</v>
      </c>
      <c r="AH39" s="22">
        <f t="shared" si="1"/>
        <v>0.10526315789473684</v>
      </c>
      <c r="AI39" s="22">
        <f t="shared" si="2"/>
        <v>0.23529411764705882</v>
      </c>
      <c r="AJ39" s="22">
        <f t="shared" si="3"/>
        <v>0.76470588235294112</v>
      </c>
      <c r="AK39" s="23">
        <f t="shared" si="6"/>
        <v>3.63</v>
      </c>
      <c r="AL39" s="23">
        <f t="shared" si="7"/>
        <v>1.45</v>
      </c>
      <c r="AM39" s="23">
        <f t="shared" si="8"/>
        <v>4</v>
      </c>
      <c r="AN39" s="23">
        <f t="shared" si="9"/>
        <v>4</v>
      </c>
      <c r="AO39" s="25" t="s">
        <v>99</v>
      </c>
      <c r="AP39" s="26">
        <v>18</v>
      </c>
      <c r="AQ39" s="26">
        <v>11</v>
      </c>
      <c r="AR39" s="26">
        <v>13</v>
      </c>
      <c r="AS39" s="26">
        <v>17</v>
      </c>
      <c r="AT39" s="26">
        <v>18</v>
      </c>
      <c r="AU39" s="26">
        <v>18</v>
      </c>
      <c r="AV39" s="26">
        <v>95</v>
      </c>
      <c r="AW39" s="26" t="s">
        <v>99</v>
      </c>
      <c r="AX39" s="26">
        <v>18</v>
      </c>
      <c r="AY39" s="26">
        <v>11</v>
      </c>
      <c r="AZ39" s="26">
        <v>13</v>
      </c>
      <c r="BA39" s="26">
        <v>17</v>
      </c>
      <c r="BB39" s="26">
        <v>18</v>
      </c>
      <c r="BC39" s="26">
        <v>18</v>
      </c>
      <c r="BD39" s="26">
        <v>3.63</v>
      </c>
      <c r="BE39" s="26">
        <v>1.77</v>
      </c>
      <c r="BF39" s="26">
        <v>4</v>
      </c>
      <c r="BG39" s="26">
        <v>1</v>
      </c>
    </row>
    <row r="40" spans="1:59" s="26" customFormat="1" ht="20.100000000000001" customHeight="1">
      <c r="A40" s="21" t="s">
        <v>19</v>
      </c>
      <c r="B40" s="164" t="s">
        <v>109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2">
        <f t="shared" si="5"/>
        <v>12</v>
      </c>
      <c r="W40" s="12">
        <f t="shared" si="0"/>
        <v>14</v>
      </c>
      <c r="X40" s="12">
        <f t="shared" si="0"/>
        <v>26</v>
      </c>
      <c r="Y40" s="12">
        <f t="shared" si="0"/>
        <v>23</v>
      </c>
      <c r="Z40" s="12">
        <f t="shared" si="0"/>
        <v>15</v>
      </c>
      <c r="AA40" s="12">
        <f t="shared" si="0"/>
        <v>5</v>
      </c>
      <c r="AB40" s="12">
        <f t="shared" si="0"/>
        <v>95</v>
      </c>
      <c r="AC40" s="22">
        <f t="shared" si="1"/>
        <v>0.12631578947368421</v>
      </c>
      <c r="AD40" s="22">
        <f t="shared" si="1"/>
        <v>0.14736842105263157</v>
      </c>
      <c r="AE40" s="22">
        <f t="shared" si="1"/>
        <v>0.27368421052631581</v>
      </c>
      <c r="AF40" s="22">
        <f t="shared" si="1"/>
        <v>0.24210526315789474</v>
      </c>
      <c r="AG40" s="22">
        <f t="shared" si="1"/>
        <v>0.15789473684210525</v>
      </c>
      <c r="AH40" s="22">
        <f t="shared" si="1"/>
        <v>5.2631578947368418E-2</v>
      </c>
      <c r="AI40" s="22">
        <f t="shared" si="2"/>
        <v>0.28888888888888886</v>
      </c>
      <c r="AJ40" s="22">
        <f t="shared" si="3"/>
        <v>0.71111111111111114</v>
      </c>
      <c r="AK40" s="23">
        <f t="shared" si="6"/>
        <v>3.32</v>
      </c>
      <c r="AL40" s="23">
        <f t="shared" si="7"/>
        <v>1.39</v>
      </c>
      <c r="AM40" s="23">
        <f t="shared" si="8"/>
        <v>3</v>
      </c>
      <c r="AN40" s="23">
        <f t="shared" si="9"/>
        <v>3</v>
      </c>
      <c r="AO40" s="25" t="s">
        <v>100</v>
      </c>
      <c r="AP40" s="26">
        <v>11</v>
      </c>
      <c r="AQ40" s="26">
        <v>18</v>
      </c>
      <c r="AR40" s="26">
        <v>21</v>
      </c>
      <c r="AS40" s="26">
        <v>19</v>
      </c>
      <c r="AT40" s="26">
        <v>25</v>
      </c>
      <c r="AU40" s="26">
        <v>1</v>
      </c>
      <c r="AV40" s="26">
        <v>95</v>
      </c>
      <c r="AW40" s="26" t="s">
        <v>100</v>
      </c>
      <c r="AX40" s="26">
        <v>11</v>
      </c>
      <c r="AY40" s="26">
        <v>18</v>
      </c>
      <c r="AZ40" s="26">
        <v>21</v>
      </c>
      <c r="BA40" s="26">
        <v>19</v>
      </c>
      <c r="BB40" s="26">
        <v>25</v>
      </c>
      <c r="BC40" s="26">
        <v>1</v>
      </c>
      <c r="BD40" s="26">
        <v>3.34</v>
      </c>
      <c r="BE40" s="26">
        <v>1.38</v>
      </c>
      <c r="BF40" s="26">
        <v>3</v>
      </c>
      <c r="BG40" s="26">
        <v>5</v>
      </c>
    </row>
    <row r="41" spans="1:59" s="26" customFormat="1" ht="20.100000000000001" customHeight="1">
      <c r="A41" s="21" t="s">
        <v>20</v>
      </c>
      <c r="B41" s="164" t="s">
        <v>110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6"/>
      <c r="V41" s="12">
        <f t="shared" si="5"/>
        <v>18</v>
      </c>
      <c r="W41" s="12">
        <f t="shared" si="0"/>
        <v>11</v>
      </c>
      <c r="X41" s="12">
        <f t="shared" si="0"/>
        <v>13</v>
      </c>
      <c r="Y41" s="12">
        <f t="shared" si="0"/>
        <v>17</v>
      </c>
      <c r="Z41" s="12">
        <f t="shared" si="0"/>
        <v>18</v>
      </c>
      <c r="AA41" s="12">
        <f t="shared" si="0"/>
        <v>18</v>
      </c>
      <c r="AB41" s="12">
        <f t="shared" si="0"/>
        <v>95</v>
      </c>
      <c r="AC41" s="22">
        <f t="shared" si="1"/>
        <v>0.18947368421052632</v>
      </c>
      <c r="AD41" s="22">
        <f t="shared" si="1"/>
        <v>0.11578947368421053</v>
      </c>
      <c r="AE41" s="22">
        <f t="shared" si="1"/>
        <v>0.1368421052631579</v>
      </c>
      <c r="AF41" s="22">
        <f t="shared" si="1"/>
        <v>0.17894736842105263</v>
      </c>
      <c r="AG41" s="22">
        <f t="shared" si="1"/>
        <v>0.18947368421052632</v>
      </c>
      <c r="AH41" s="22">
        <f t="shared" si="1"/>
        <v>0.18947368421052632</v>
      </c>
      <c r="AI41" s="22">
        <f t="shared" si="2"/>
        <v>0.37662337662337664</v>
      </c>
      <c r="AJ41" s="22">
        <f t="shared" si="3"/>
        <v>0.62337662337662336</v>
      </c>
      <c r="AK41" s="23">
        <f t="shared" si="6"/>
        <v>3.63</v>
      </c>
      <c r="AL41" s="23">
        <f t="shared" si="7"/>
        <v>1.77</v>
      </c>
      <c r="AM41" s="23">
        <f t="shared" si="8"/>
        <v>4</v>
      </c>
      <c r="AN41" s="23">
        <f t="shared" si="9"/>
        <v>1</v>
      </c>
      <c r="AO41" s="25" t="s">
        <v>101</v>
      </c>
      <c r="AP41" s="26">
        <v>4</v>
      </c>
      <c r="AQ41" s="26">
        <v>2</v>
      </c>
      <c r="AR41" s="26">
        <v>8</v>
      </c>
      <c r="AS41" s="26">
        <v>6</v>
      </c>
      <c r="AT41" s="26">
        <v>8</v>
      </c>
      <c r="AU41" s="26">
        <v>0</v>
      </c>
      <c r="AV41" s="26">
        <v>28</v>
      </c>
      <c r="AW41" s="26" t="s">
        <v>101</v>
      </c>
      <c r="AX41" s="26">
        <v>4</v>
      </c>
      <c r="AY41" s="26">
        <v>2</v>
      </c>
      <c r="AZ41" s="26">
        <v>8</v>
      </c>
      <c r="BA41" s="26">
        <v>6</v>
      </c>
      <c r="BB41" s="26">
        <v>8</v>
      </c>
      <c r="BC41" s="26">
        <v>0</v>
      </c>
      <c r="BD41" s="26">
        <v>3.43</v>
      </c>
      <c r="BE41" s="26">
        <v>1.37</v>
      </c>
      <c r="BF41" s="26">
        <v>4</v>
      </c>
      <c r="BG41" s="26">
        <v>3</v>
      </c>
    </row>
    <row r="42" spans="1:59" s="26" customFormat="1" ht="20.100000000000001" customHeight="1">
      <c r="A42" s="21" t="s">
        <v>21</v>
      </c>
      <c r="B42" s="164" t="s">
        <v>111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  <c r="V42" s="12">
        <f t="shared" si="5"/>
        <v>11</v>
      </c>
      <c r="W42" s="12">
        <f t="shared" si="0"/>
        <v>18</v>
      </c>
      <c r="X42" s="12">
        <f t="shared" si="0"/>
        <v>21</v>
      </c>
      <c r="Y42" s="12">
        <f t="shared" si="0"/>
        <v>19</v>
      </c>
      <c r="Z42" s="12">
        <f t="shared" si="0"/>
        <v>25</v>
      </c>
      <c r="AA42" s="12">
        <f t="shared" si="0"/>
        <v>1</v>
      </c>
      <c r="AB42" s="12">
        <f t="shared" si="0"/>
        <v>95</v>
      </c>
      <c r="AC42" s="22">
        <f t="shared" si="1"/>
        <v>0.11578947368421053</v>
      </c>
      <c r="AD42" s="22">
        <f t="shared" si="1"/>
        <v>0.18947368421052632</v>
      </c>
      <c r="AE42" s="22">
        <f t="shared" si="1"/>
        <v>0.22105263157894736</v>
      </c>
      <c r="AF42" s="22">
        <f t="shared" si="1"/>
        <v>0.2</v>
      </c>
      <c r="AG42" s="22">
        <f t="shared" si="1"/>
        <v>0.26315789473684209</v>
      </c>
      <c r="AH42" s="22">
        <f t="shared" si="1"/>
        <v>1.0526315789473684E-2</v>
      </c>
      <c r="AI42" s="22">
        <f t="shared" si="2"/>
        <v>0.30851063829787234</v>
      </c>
      <c r="AJ42" s="22">
        <f t="shared" si="3"/>
        <v>0.69148936170212771</v>
      </c>
      <c r="AK42" s="23">
        <f t="shared" si="6"/>
        <v>3.34</v>
      </c>
      <c r="AL42" s="23">
        <f t="shared" si="7"/>
        <v>1.38</v>
      </c>
      <c r="AM42" s="23">
        <f t="shared" si="8"/>
        <v>3</v>
      </c>
      <c r="AN42" s="23">
        <f t="shared" si="9"/>
        <v>5</v>
      </c>
      <c r="AO42" s="25" t="s">
        <v>102</v>
      </c>
      <c r="AP42" s="26">
        <v>2</v>
      </c>
      <c r="AQ42" s="26">
        <v>2</v>
      </c>
      <c r="AR42" s="26">
        <v>10</v>
      </c>
      <c r="AS42" s="26">
        <v>7</v>
      </c>
      <c r="AT42" s="26">
        <v>7</v>
      </c>
      <c r="AU42" s="26">
        <v>0</v>
      </c>
      <c r="AV42" s="26">
        <v>28</v>
      </c>
      <c r="AW42" s="26" t="s">
        <v>102</v>
      </c>
      <c r="AX42" s="26">
        <v>2</v>
      </c>
      <c r="AY42" s="26">
        <v>2</v>
      </c>
      <c r="AZ42" s="26">
        <v>10</v>
      </c>
      <c r="BA42" s="26">
        <v>7</v>
      </c>
      <c r="BB42" s="26">
        <v>7</v>
      </c>
      <c r="BC42" s="26">
        <v>0</v>
      </c>
      <c r="BD42" s="26">
        <v>3.54</v>
      </c>
      <c r="BE42" s="26">
        <v>1.17</v>
      </c>
      <c r="BF42" s="26">
        <v>4</v>
      </c>
      <c r="BG42" s="26">
        <v>3</v>
      </c>
    </row>
    <row r="43" spans="1:59" s="20" customFormat="1" ht="16.5" customHeight="1">
      <c r="A43" s="31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87"/>
      <c r="AN43" s="87"/>
      <c r="AO43" s="1" t="s">
        <v>103</v>
      </c>
      <c r="AP43" s="20">
        <v>1</v>
      </c>
      <c r="AQ43" s="20">
        <v>1</v>
      </c>
      <c r="AR43" s="20">
        <v>8</v>
      </c>
      <c r="AS43" s="20">
        <v>6</v>
      </c>
      <c r="AT43" s="20">
        <v>10</v>
      </c>
      <c r="AU43" s="20">
        <v>2</v>
      </c>
      <c r="AV43" s="20">
        <v>28</v>
      </c>
      <c r="AW43" s="20" t="s">
        <v>103</v>
      </c>
      <c r="AX43" s="20">
        <v>1</v>
      </c>
      <c r="AY43" s="20">
        <v>1</v>
      </c>
      <c r="AZ43" s="20">
        <v>8</v>
      </c>
      <c r="BA43" s="20">
        <v>6</v>
      </c>
      <c r="BB43" s="20">
        <v>10</v>
      </c>
      <c r="BC43" s="20">
        <v>0</v>
      </c>
      <c r="BD43" s="20">
        <v>3.88</v>
      </c>
      <c r="BE43" s="20">
        <v>1.1100000000000001</v>
      </c>
      <c r="BF43" s="20">
        <v>4</v>
      </c>
      <c r="BG43" s="20">
        <v>5</v>
      </c>
    </row>
    <row r="44" spans="1:59" s="20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87"/>
      <c r="AN44" s="87"/>
      <c r="AO44" s="1" t="s">
        <v>104</v>
      </c>
      <c r="AP44" s="20">
        <v>0</v>
      </c>
      <c r="AQ44" s="20">
        <v>1</v>
      </c>
      <c r="AR44" s="20">
        <v>1</v>
      </c>
      <c r="AS44" s="20">
        <v>0</v>
      </c>
      <c r="AT44" s="20">
        <v>0</v>
      </c>
      <c r="AU44" s="20">
        <v>0</v>
      </c>
      <c r="AV44" s="20">
        <v>2</v>
      </c>
      <c r="AW44" s="20" t="s">
        <v>104</v>
      </c>
      <c r="AX44" s="20">
        <v>0</v>
      </c>
      <c r="AY44" s="20">
        <v>1</v>
      </c>
      <c r="AZ44" s="20">
        <v>1</v>
      </c>
      <c r="BA44" s="20">
        <v>0</v>
      </c>
      <c r="BB44" s="20">
        <v>0</v>
      </c>
      <c r="BC44" s="20">
        <v>0</v>
      </c>
      <c r="BD44" s="20">
        <v>2.5</v>
      </c>
      <c r="BE44" s="20">
        <v>0.71</v>
      </c>
      <c r="BF44" s="20">
        <v>3</v>
      </c>
      <c r="BG44" s="20">
        <v>2</v>
      </c>
    </row>
    <row r="45" spans="1:59" s="20" customFormat="1" ht="36.75" customHeight="1">
      <c r="A45" s="131" t="s">
        <v>112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32"/>
      <c r="W45" s="32"/>
      <c r="X45" s="32"/>
      <c r="Y45" s="32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88"/>
      <c r="AN45" s="88"/>
      <c r="AO45" s="1" t="s">
        <v>105</v>
      </c>
      <c r="AP45" s="20">
        <v>0</v>
      </c>
      <c r="AQ45" s="20">
        <v>1</v>
      </c>
      <c r="AR45" s="20">
        <v>1</v>
      </c>
      <c r="AS45" s="20">
        <v>0</v>
      </c>
      <c r="AT45" s="20">
        <v>0</v>
      </c>
      <c r="AU45" s="20">
        <v>0</v>
      </c>
      <c r="AV45" s="20">
        <v>2</v>
      </c>
      <c r="AW45" s="20" t="s">
        <v>105</v>
      </c>
      <c r="AX45" s="20">
        <v>0</v>
      </c>
      <c r="AY45" s="20">
        <v>1</v>
      </c>
      <c r="AZ45" s="20">
        <v>1</v>
      </c>
      <c r="BA45" s="20">
        <v>0</v>
      </c>
      <c r="BB45" s="20">
        <v>0</v>
      </c>
      <c r="BC45" s="20">
        <v>0</v>
      </c>
      <c r="BD45" s="20">
        <v>2.5</v>
      </c>
      <c r="BE45" s="20">
        <v>0.71</v>
      </c>
      <c r="BF45" s="20">
        <v>3</v>
      </c>
      <c r="BG45" s="20">
        <v>2</v>
      </c>
    </row>
    <row r="46" spans="1:59" s="20" customFormat="1" ht="16.5" customHeight="1">
      <c r="A46" s="35"/>
      <c r="B46" s="35"/>
      <c r="C46" s="36"/>
      <c r="D46" s="37"/>
      <c r="E46" s="37"/>
      <c r="F46" s="37"/>
      <c r="G46" s="37"/>
      <c r="H46" s="37"/>
      <c r="I46" s="37"/>
      <c r="J46" s="37"/>
      <c r="K46" s="38"/>
      <c r="L46" s="38"/>
      <c r="M46" s="37"/>
      <c r="N46" s="37"/>
      <c r="O46" s="37"/>
      <c r="P46" s="32"/>
      <c r="Q46" s="32"/>
      <c r="R46" s="32"/>
      <c r="S46" s="32"/>
      <c r="T46" s="38"/>
      <c r="U46" s="38"/>
      <c r="V46" s="32"/>
      <c r="W46" s="32"/>
      <c r="X46" s="32"/>
      <c r="Y46" s="32"/>
      <c r="Z46" s="32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89"/>
      <c r="AN46" s="89"/>
      <c r="AO46" s="1" t="s">
        <v>106</v>
      </c>
      <c r="AP46" s="20">
        <v>0</v>
      </c>
      <c r="AQ46" s="20">
        <v>0</v>
      </c>
      <c r="AR46" s="20">
        <v>1</v>
      </c>
      <c r="AS46" s="20">
        <v>0</v>
      </c>
      <c r="AT46" s="20">
        <v>1</v>
      </c>
      <c r="AU46" s="20">
        <v>0</v>
      </c>
      <c r="AV46" s="20">
        <v>2</v>
      </c>
      <c r="AW46" s="20" t="s">
        <v>106</v>
      </c>
      <c r="AX46" s="20">
        <v>0</v>
      </c>
      <c r="AY46" s="20">
        <v>0</v>
      </c>
      <c r="AZ46" s="20">
        <v>1</v>
      </c>
      <c r="BA46" s="20">
        <v>0</v>
      </c>
      <c r="BB46" s="20">
        <v>1</v>
      </c>
      <c r="BC46" s="20">
        <v>0</v>
      </c>
      <c r="BD46" s="20">
        <v>4</v>
      </c>
      <c r="BE46" s="20">
        <v>1.41</v>
      </c>
      <c r="BF46" s="20">
        <v>4</v>
      </c>
      <c r="BG46" s="20">
        <v>3</v>
      </c>
    </row>
    <row r="47" spans="1:59" s="20" customFormat="1" ht="16.5" customHeight="1">
      <c r="A47" s="35"/>
      <c r="B47" s="35"/>
      <c r="C47" s="36"/>
      <c r="D47" s="37"/>
      <c r="E47" s="37"/>
      <c r="F47" s="37"/>
      <c r="G47" s="37"/>
      <c r="H47" s="37"/>
      <c r="I47" s="37"/>
      <c r="J47" s="37"/>
      <c r="K47" s="38"/>
      <c r="L47" s="38"/>
      <c r="M47" s="37"/>
      <c r="N47" s="37"/>
      <c r="O47" s="37"/>
      <c r="P47" s="32"/>
      <c r="Q47" s="32"/>
      <c r="R47" s="32"/>
      <c r="S47" s="32"/>
      <c r="T47" s="38"/>
      <c r="U47" s="38"/>
      <c r="V47" s="32"/>
      <c r="W47" s="32"/>
      <c r="X47" s="32"/>
      <c r="Y47" s="32"/>
      <c r="Z47" s="32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89"/>
      <c r="AN47" s="89"/>
      <c r="AO47" s="1" t="s">
        <v>107</v>
      </c>
      <c r="AP47" s="20">
        <v>0</v>
      </c>
      <c r="AQ47" s="20">
        <v>0</v>
      </c>
      <c r="AR47" s="20">
        <v>1</v>
      </c>
      <c r="AS47" s="20">
        <v>0</v>
      </c>
      <c r="AT47" s="20">
        <v>1</v>
      </c>
      <c r="AU47" s="20">
        <v>0</v>
      </c>
      <c r="AV47" s="20">
        <v>2</v>
      </c>
      <c r="AW47" s="20" t="s">
        <v>107</v>
      </c>
      <c r="AX47" s="20">
        <v>0</v>
      </c>
      <c r="AY47" s="20">
        <v>0</v>
      </c>
      <c r="AZ47" s="20">
        <v>1</v>
      </c>
      <c r="BA47" s="20">
        <v>0</v>
      </c>
      <c r="BB47" s="20">
        <v>1</v>
      </c>
      <c r="BC47" s="20">
        <v>0</v>
      </c>
      <c r="BD47" s="20">
        <v>4</v>
      </c>
      <c r="BE47" s="20">
        <v>1.41</v>
      </c>
      <c r="BF47" s="20">
        <v>4</v>
      </c>
      <c r="BG47" s="20">
        <v>3</v>
      </c>
    </row>
    <row r="48" spans="1:59" s="20" customFormat="1" ht="16.5" customHeight="1">
      <c r="A48" s="35"/>
      <c r="B48" s="35"/>
      <c r="C48" s="36"/>
      <c r="D48" s="37"/>
      <c r="E48" s="37"/>
      <c r="F48" s="37"/>
      <c r="G48" s="37"/>
      <c r="H48" s="37"/>
      <c r="I48" s="37"/>
      <c r="J48" s="37"/>
      <c r="K48" s="38"/>
      <c r="L48" s="38"/>
      <c r="M48" s="37"/>
      <c r="N48" s="37"/>
      <c r="O48" s="37"/>
      <c r="P48" s="32"/>
      <c r="Q48" s="32"/>
      <c r="R48" s="32"/>
      <c r="S48" s="32"/>
      <c r="T48" s="38"/>
      <c r="U48" s="38"/>
      <c r="V48" s="32"/>
      <c r="W48" s="32"/>
      <c r="X48" s="32"/>
      <c r="Y48" s="32"/>
      <c r="Z48" s="32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89"/>
      <c r="AN48" s="89"/>
      <c r="AO48" s="1" t="s">
        <v>108</v>
      </c>
      <c r="AP48" s="20">
        <v>0</v>
      </c>
      <c r="AQ48" s="20">
        <v>1</v>
      </c>
      <c r="AR48" s="20">
        <v>1</v>
      </c>
      <c r="AS48" s="20">
        <v>0</v>
      </c>
      <c r="AT48" s="20">
        <v>0</v>
      </c>
      <c r="AU48" s="20">
        <v>0</v>
      </c>
      <c r="AV48" s="20">
        <v>2</v>
      </c>
      <c r="AW48" s="20" t="s">
        <v>108</v>
      </c>
      <c r="AX48" s="20">
        <v>0</v>
      </c>
      <c r="AY48" s="20">
        <v>1</v>
      </c>
      <c r="AZ48" s="20">
        <v>1</v>
      </c>
      <c r="BA48" s="20">
        <v>0</v>
      </c>
      <c r="BB48" s="20">
        <v>0</v>
      </c>
      <c r="BC48" s="20">
        <v>0</v>
      </c>
      <c r="BD48" s="20">
        <v>2.5</v>
      </c>
      <c r="BE48" s="20">
        <v>0.71</v>
      </c>
      <c r="BF48" s="20">
        <v>3</v>
      </c>
      <c r="BG48" s="20">
        <v>2</v>
      </c>
    </row>
    <row r="49" spans="1:59" s="20" customFormat="1" ht="16.5" customHeight="1">
      <c r="A49" s="35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38"/>
      <c r="M49" s="37"/>
      <c r="N49" s="37"/>
      <c r="O49" s="37"/>
      <c r="P49" s="32"/>
      <c r="Q49" s="32"/>
      <c r="R49" s="32"/>
      <c r="S49" s="32"/>
      <c r="T49" s="38"/>
      <c r="U49" s="38"/>
      <c r="V49" s="32"/>
      <c r="W49" s="32"/>
      <c r="X49" s="32"/>
      <c r="Y49" s="32"/>
      <c r="Z49" s="32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89"/>
      <c r="AN49" s="89"/>
      <c r="AO49" s="1" t="s">
        <v>36</v>
      </c>
      <c r="AP49" s="20">
        <v>5</v>
      </c>
      <c r="AQ49" s="20">
        <v>14</v>
      </c>
      <c r="AR49" s="20">
        <v>24</v>
      </c>
      <c r="AS49" s="20">
        <v>33</v>
      </c>
      <c r="AT49" s="20">
        <v>19</v>
      </c>
      <c r="AU49" s="20">
        <v>0</v>
      </c>
      <c r="AV49" s="20">
        <v>95</v>
      </c>
      <c r="AW49" s="20" t="s">
        <v>36</v>
      </c>
      <c r="AX49" s="20">
        <v>5</v>
      </c>
      <c r="AY49" s="20">
        <v>14</v>
      </c>
      <c r="AZ49" s="20">
        <v>24</v>
      </c>
      <c r="BA49" s="20">
        <v>33</v>
      </c>
      <c r="BB49" s="20">
        <v>19</v>
      </c>
      <c r="BC49" s="20">
        <v>0</v>
      </c>
      <c r="BD49" s="20">
        <v>3.49</v>
      </c>
      <c r="BE49" s="20">
        <v>1.1299999999999999</v>
      </c>
      <c r="BF49" s="20">
        <v>4</v>
      </c>
      <c r="BG49" s="20">
        <v>4</v>
      </c>
    </row>
    <row r="50" spans="1:59" s="20" customFormat="1" ht="16.5" customHeight="1">
      <c r="A50" s="35"/>
      <c r="B50" s="35"/>
      <c r="C50" s="36"/>
      <c r="D50" s="37"/>
      <c r="E50" s="37"/>
      <c r="F50" s="37"/>
      <c r="G50" s="37"/>
      <c r="H50" s="37"/>
      <c r="I50" s="37"/>
      <c r="J50" s="37"/>
      <c r="K50" s="38"/>
      <c r="L50" s="38"/>
      <c r="M50" s="37"/>
      <c r="N50" s="37"/>
      <c r="O50" s="37"/>
      <c r="P50" s="32"/>
      <c r="Q50" s="32"/>
      <c r="R50" s="32"/>
      <c r="S50" s="32"/>
      <c r="T50" s="38"/>
      <c r="U50" s="38"/>
      <c r="V50" s="32"/>
      <c r="W50" s="32"/>
      <c r="X50" s="32"/>
      <c r="Y50" s="32"/>
      <c r="Z50" s="32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89"/>
      <c r="AN50" s="89"/>
      <c r="AO50" s="1" t="s">
        <v>83</v>
      </c>
      <c r="AW50" s="20" t="s">
        <v>83</v>
      </c>
    </row>
    <row r="51" spans="1:59" s="20" customFormat="1" ht="16.5" customHeight="1">
      <c r="A51" s="35"/>
      <c r="B51" s="35"/>
      <c r="C51" s="36"/>
      <c r="D51" s="37"/>
      <c r="E51" s="37"/>
      <c r="F51" s="37"/>
      <c r="G51" s="37"/>
      <c r="H51" s="37"/>
      <c r="I51" s="37"/>
      <c r="J51" s="37"/>
      <c r="K51" s="38"/>
      <c r="L51" s="38"/>
      <c r="M51" s="37"/>
      <c r="N51" s="37"/>
      <c r="O51" s="37"/>
      <c r="P51" s="32"/>
      <c r="Q51" s="32"/>
      <c r="R51" s="32"/>
      <c r="S51" s="32"/>
      <c r="T51" s="38"/>
      <c r="U51" s="38"/>
      <c r="V51" s="32"/>
      <c r="W51" s="32"/>
      <c r="X51" s="32"/>
      <c r="Y51" s="32"/>
      <c r="Z51" s="32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89"/>
      <c r="AN51" s="89"/>
      <c r="AO51" s="1"/>
      <c r="AW51" s="20" t="s">
        <v>22</v>
      </c>
    </row>
    <row r="52" spans="1:59" s="20" customFormat="1" ht="16.5" customHeight="1">
      <c r="A52" s="35"/>
      <c r="B52" s="35"/>
      <c r="C52" s="36"/>
      <c r="D52" s="37"/>
      <c r="E52" s="37"/>
      <c r="F52" s="37"/>
      <c r="G52" s="37"/>
      <c r="H52" s="37"/>
      <c r="I52" s="37"/>
      <c r="J52" s="37"/>
      <c r="K52" s="38"/>
      <c r="L52" s="38"/>
      <c r="M52" s="37"/>
      <c r="N52" s="37"/>
      <c r="O52" s="37"/>
      <c r="P52" s="32"/>
      <c r="Q52" s="32"/>
      <c r="R52" s="32"/>
      <c r="S52" s="32"/>
      <c r="T52" s="38"/>
      <c r="U52" s="38"/>
      <c r="V52" s="32"/>
      <c r="W52" s="32"/>
      <c r="X52" s="32"/>
      <c r="Y52" s="32"/>
      <c r="Z52" s="32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89"/>
      <c r="AN52" s="89"/>
      <c r="AO52" s="1"/>
    </row>
    <row r="53" spans="1:59" s="20" customFormat="1" ht="16.5" customHeight="1">
      <c r="A53" s="35"/>
      <c r="B53" s="35"/>
      <c r="C53" s="36"/>
      <c r="D53" s="37"/>
      <c r="E53" s="37"/>
      <c r="F53" s="37"/>
      <c r="G53" s="37"/>
      <c r="H53" s="37"/>
      <c r="I53" s="37"/>
      <c r="J53" s="37"/>
      <c r="K53" s="38"/>
      <c r="L53" s="38"/>
      <c r="M53" s="37"/>
      <c r="N53" s="37"/>
      <c r="O53" s="37"/>
      <c r="P53" s="32"/>
      <c r="Q53" s="32"/>
      <c r="R53" s="32"/>
      <c r="S53" s="32"/>
      <c r="T53" s="38"/>
      <c r="U53" s="38"/>
      <c r="V53" s="32"/>
      <c r="W53" s="32"/>
      <c r="X53" s="32"/>
      <c r="Y53" s="32"/>
      <c r="Z53" s="32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89"/>
      <c r="AN53" s="89"/>
      <c r="AO53" s="1"/>
    </row>
    <row r="54" spans="1:59" s="20" customFormat="1" ht="16.5" customHeight="1">
      <c r="A54" s="35"/>
      <c r="B54" s="35"/>
      <c r="C54" s="36"/>
      <c r="D54" s="37"/>
      <c r="E54" s="37"/>
      <c r="F54" s="37"/>
      <c r="G54" s="37"/>
      <c r="H54" s="37"/>
      <c r="I54" s="37"/>
      <c r="J54" s="37"/>
      <c r="K54" s="38"/>
      <c r="L54" s="38"/>
      <c r="M54" s="37"/>
      <c r="N54" s="37"/>
      <c r="O54" s="37"/>
      <c r="P54" s="32"/>
      <c r="Q54" s="32"/>
      <c r="R54" s="32"/>
      <c r="S54" s="32"/>
      <c r="T54" s="38"/>
      <c r="U54" s="38"/>
      <c r="V54" s="32"/>
      <c r="W54" s="32"/>
      <c r="X54" s="32"/>
      <c r="Y54" s="32"/>
      <c r="Z54" s="32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89"/>
      <c r="AN54" s="89"/>
      <c r="AO54" s="1"/>
    </row>
    <row r="55" spans="1:59" s="20" customFormat="1" ht="16.5" customHeight="1">
      <c r="A55" s="35"/>
      <c r="B55" s="35"/>
      <c r="C55" s="36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 s="37"/>
      <c r="P55" s="32"/>
      <c r="Q55" s="32"/>
      <c r="R55" s="32"/>
      <c r="S55" s="32"/>
      <c r="T55" s="38"/>
      <c r="U55" s="38"/>
      <c r="V55" s="32"/>
      <c r="W55" s="32"/>
      <c r="X55" s="32"/>
      <c r="Y55" s="32"/>
      <c r="Z55" s="32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89"/>
      <c r="AN55" s="89"/>
      <c r="AO55" s="1"/>
    </row>
    <row r="56" spans="1:59" s="20" customFormat="1" ht="16.5" customHeight="1">
      <c r="A56" s="35"/>
      <c r="B56" s="35"/>
      <c r="C56" s="36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7"/>
      <c r="O56" s="37"/>
      <c r="P56" s="32"/>
      <c r="Q56" s="32"/>
      <c r="R56" s="32"/>
      <c r="S56" s="32"/>
      <c r="T56" s="38"/>
      <c r="U56" s="38"/>
      <c r="V56" s="32"/>
      <c r="W56" s="32"/>
      <c r="X56" s="32"/>
      <c r="Y56" s="32"/>
      <c r="Z56" s="32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89"/>
      <c r="AN56" s="89"/>
      <c r="AO56" s="1"/>
    </row>
    <row r="57" spans="1:59" s="20" customFormat="1" ht="16.5" customHeight="1">
      <c r="A57" s="35"/>
      <c r="B57" s="35"/>
      <c r="C57" s="36"/>
      <c r="D57" s="37"/>
      <c r="E57" s="37"/>
      <c r="F57" s="37"/>
      <c r="G57" s="37"/>
      <c r="H57" s="37"/>
      <c r="I57" s="37"/>
      <c r="J57" s="37"/>
      <c r="K57" s="38"/>
      <c r="L57" s="38"/>
      <c r="M57" s="37"/>
      <c r="N57" s="37"/>
      <c r="O57" s="37"/>
      <c r="P57" s="32"/>
      <c r="Q57" s="32"/>
      <c r="R57" s="32"/>
      <c r="S57" s="32"/>
      <c r="T57" s="38"/>
      <c r="U57" s="38"/>
      <c r="V57" s="32"/>
      <c r="W57" s="32"/>
      <c r="X57" s="32"/>
      <c r="Y57" s="32"/>
      <c r="Z57" s="32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89"/>
      <c r="AN57" s="89"/>
      <c r="AO57" s="1"/>
    </row>
    <row r="58" spans="1:59" s="20" customFormat="1" ht="16.5" customHeight="1">
      <c r="A58" s="35"/>
      <c r="B58" s="35"/>
      <c r="C58" s="36"/>
      <c r="D58" s="37"/>
      <c r="E58" s="37"/>
      <c r="F58" s="37"/>
      <c r="G58" s="37"/>
      <c r="H58" s="37"/>
      <c r="I58" s="37"/>
      <c r="J58" s="37"/>
      <c r="K58" s="38"/>
      <c r="L58" s="38"/>
      <c r="M58" s="37"/>
      <c r="N58" s="37"/>
      <c r="O58" s="37"/>
      <c r="P58" s="32"/>
      <c r="Q58" s="32"/>
      <c r="R58" s="32"/>
      <c r="S58" s="32"/>
      <c r="T58" s="38"/>
      <c r="U58" s="38"/>
      <c r="V58" s="32"/>
      <c r="W58" s="32"/>
      <c r="X58" s="32"/>
      <c r="Y58" s="32"/>
      <c r="Z58" s="32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89"/>
      <c r="AN58" s="89"/>
      <c r="AO58" s="1"/>
    </row>
    <row r="59" spans="1:59" s="20" customFormat="1" ht="16.5" customHeight="1">
      <c r="A59" s="35"/>
      <c r="B59" s="35"/>
      <c r="C59" s="36"/>
      <c r="D59" s="37"/>
      <c r="E59" s="37"/>
      <c r="F59" s="37"/>
      <c r="G59" s="37"/>
      <c r="H59" s="37"/>
      <c r="I59" s="37"/>
      <c r="J59" s="37"/>
      <c r="K59" s="38"/>
      <c r="L59" s="38"/>
      <c r="M59" s="37"/>
      <c r="N59" s="37"/>
      <c r="O59" s="37"/>
      <c r="P59" s="32"/>
      <c r="Q59" s="32"/>
      <c r="R59" s="32"/>
      <c r="S59" s="32"/>
      <c r="T59" s="38"/>
      <c r="U59" s="38"/>
      <c r="V59" s="32"/>
      <c r="W59" s="32"/>
      <c r="X59" s="32"/>
      <c r="Y59" s="32"/>
      <c r="Z59" s="32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89"/>
      <c r="AN59" s="89"/>
      <c r="AO59" s="1"/>
    </row>
    <row r="60" spans="1:59" s="20" customFormat="1" ht="16.5" customHeight="1">
      <c r="A60" s="35"/>
      <c r="B60" s="35"/>
      <c r="C60" s="36"/>
      <c r="D60" s="37"/>
      <c r="E60" s="37"/>
      <c r="F60" s="37"/>
      <c r="G60" s="37"/>
      <c r="H60" s="37"/>
      <c r="I60" s="37"/>
      <c r="J60" s="37"/>
      <c r="K60" s="38"/>
      <c r="L60" s="38"/>
      <c r="M60" s="37"/>
      <c r="N60" s="37"/>
      <c r="O60" s="37"/>
      <c r="P60" s="32"/>
      <c r="Q60" s="32"/>
      <c r="R60" s="32"/>
      <c r="S60" s="32"/>
      <c r="T60" s="38"/>
      <c r="U60" s="38"/>
      <c r="V60" s="32"/>
      <c r="W60" s="32"/>
      <c r="X60" s="32"/>
      <c r="Y60" s="32"/>
      <c r="Z60" s="32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89"/>
      <c r="AN60" s="89"/>
      <c r="AO60" s="1"/>
    </row>
    <row r="61" spans="1:59" s="20" customFormat="1" ht="16.5" customHeight="1">
      <c r="A61" s="35"/>
      <c r="B61" s="35"/>
      <c r="C61" s="36"/>
      <c r="D61" s="37"/>
      <c r="E61" s="37"/>
      <c r="F61" s="37"/>
      <c r="G61" s="37"/>
      <c r="H61" s="37"/>
      <c r="I61" s="37"/>
      <c r="J61" s="37"/>
      <c r="K61" s="38"/>
      <c r="L61" s="38"/>
      <c r="M61" s="37"/>
      <c r="N61" s="37"/>
      <c r="O61" s="37"/>
      <c r="P61" s="32"/>
      <c r="Q61" s="32"/>
      <c r="R61" s="32"/>
      <c r="S61" s="32"/>
      <c r="T61" s="38"/>
      <c r="U61" s="38"/>
      <c r="V61" s="32"/>
      <c r="W61" s="32"/>
      <c r="X61" s="32"/>
      <c r="Y61" s="32"/>
      <c r="Z61" s="32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89"/>
      <c r="AN61" s="89"/>
      <c r="AO61" s="1"/>
    </row>
    <row r="62" spans="1:59" s="20" customFormat="1" ht="16.5" customHeight="1">
      <c r="A62" s="35"/>
      <c r="B62" s="35"/>
      <c r="C62" s="36"/>
      <c r="D62" s="37"/>
      <c r="E62" s="37"/>
      <c r="F62" s="37"/>
      <c r="G62" s="37"/>
      <c r="H62" s="37"/>
      <c r="I62" s="37"/>
      <c r="J62" s="37"/>
      <c r="K62" s="38"/>
      <c r="L62" s="38"/>
      <c r="M62" s="37"/>
      <c r="N62" s="37"/>
      <c r="O62" s="37"/>
      <c r="P62" s="32"/>
      <c r="Q62" s="32"/>
      <c r="R62" s="32"/>
      <c r="S62" s="32"/>
      <c r="T62" s="38"/>
      <c r="U62" s="38"/>
      <c r="V62" s="32"/>
      <c r="W62" s="32"/>
      <c r="X62" s="32"/>
      <c r="Y62" s="32"/>
      <c r="Z62" s="32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89"/>
      <c r="AN62" s="89"/>
      <c r="AO62" s="1"/>
    </row>
    <row r="63" spans="1:59" s="20" customFormat="1" ht="16.5" customHeight="1">
      <c r="A63" s="35"/>
      <c r="B63" s="35"/>
      <c r="C63" s="36"/>
      <c r="D63" s="37"/>
      <c r="E63" s="37"/>
      <c r="F63" s="37"/>
      <c r="G63" s="37"/>
      <c r="H63" s="37"/>
      <c r="I63" s="37"/>
      <c r="J63" s="37"/>
      <c r="K63" s="38"/>
      <c r="L63" s="38"/>
      <c r="M63" s="37"/>
      <c r="N63" s="37"/>
      <c r="O63" s="37"/>
      <c r="P63" s="32"/>
      <c r="Q63" s="32"/>
      <c r="R63" s="32"/>
      <c r="S63" s="32"/>
      <c r="T63" s="38"/>
      <c r="U63" s="38"/>
      <c r="V63" s="32"/>
      <c r="W63" s="32"/>
      <c r="X63" s="32"/>
      <c r="Y63" s="32"/>
      <c r="Z63" s="32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89"/>
      <c r="AN63" s="89"/>
      <c r="AO63" s="1"/>
    </row>
    <row r="64" spans="1:59" s="20" customFormat="1" ht="16.5" customHeight="1">
      <c r="A64" s="35"/>
      <c r="B64" s="35"/>
      <c r="C64" s="36"/>
      <c r="D64" s="37"/>
      <c r="E64" s="37"/>
      <c r="F64" s="37"/>
      <c r="G64" s="37"/>
      <c r="H64" s="37"/>
      <c r="I64" s="37"/>
      <c r="J64" s="37"/>
      <c r="K64" s="38"/>
      <c r="L64" s="38"/>
      <c r="M64" s="37"/>
      <c r="N64" s="37"/>
      <c r="O64" s="37"/>
      <c r="P64" s="32"/>
      <c r="Q64" s="32"/>
      <c r="R64" s="32"/>
      <c r="S64" s="32"/>
      <c r="T64" s="38"/>
      <c r="U64" s="38"/>
      <c r="V64" s="32"/>
      <c r="W64" s="32"/>
      <c r="X64" s="32"/>
      <c r="Y64" s="32"/>
      <c r="Z64" s="32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89"/>
      <c r="AN64" s="89"/>
      <c r="AO64" s="1"/>
    </row>
    <row r="65" spans="1:41" s="20" customFormat="1" ht="16.5" customHeight="1">
      <c r="A65" s="35"/>
      <c r="B65" s="35"/>
      <c r="C65" s="36"/>
      <c r="D65" s="37"/>
      <c r="E65" s="37"/>
      <c r="F65" s="37"/>
      <c r="G65" s="37"/>
      <c r="H65" s="37"/>
      <c r="I65" s="37"/>
      <c r="J65" s="37"/>
      <c r="K65" s="38"/>
      <c r="L65" s="38"/>
      <c r="M65" s="37"/>
      <c r="N65" s="37"/>
      <c r="O65" s="37"/>
      <c r="P65" s="32"/>
      <c r="Q65" s="32"/>
      <c r="R65" s="32"/>
      <c r="S65" s="32"/>
      <c r="T65" s="38"/>
      <c r="U65" s="38"/>
      <c r="V65" s="32"/>
      <c r="W65" s="32"/>
      <c r="X65" s="32"/>
      <c r="Y65" s="32"/>
      <c r="Z65" s="32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89"/>
      <c r="AN65" s="89"/>
      <c r="AO65" s="1"/>
    </row>
    <row r="66" spans="1:41" s="20" customFormat="1" ht="16.5" customHeight="1">
      <c r="A66" s="35"/>
      <c r="B66" s="35"/>
      <c r="C66" s="36"/>
      <c r="D66" s="37"/>
      <c r="E66" s="37"/>
      <c r="F66" s="37"/>
      <c r="G66" s="37"/>
      <c r="H66" s="37"/>
      <c r="I66" s="37"/>
      <c r="J66" s="37"/>
      <c r="K66" s="38"/>
      <c r="L66" s="38"/>
      <c r="M66" s="37"/>
      <c r="N66" s="37"/>
      <c r="O66" s="37"/>
      <c r="P66" s="32"/>
      <c r="Q66" s="32"/>
      <c r="R66" s="32"/>
      <c r="S66" s="32"/>
      <c r="T66" s="38"/>
      <c r="U66" s="38"/>
      <c r="V66" s="32"/>
      <c r="W66" s="32"/>
      <c r="X66" s="32"/>
      <c r="Y66" s="32"/>
      <c r="Z66" s="32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89"/>
      <c r="AN66" s="89"/>
      <c r="AO66" s="1"/>
    </row>
    <row r="67" spans="1:41" s="20" customFormat="1" ht="16.5" customHeight="1">
      <c r="A67" s="37"/>
      <c r="B67" s="33"/>
      <c r="C67" s="33"/>
      <c r="D67" s="33"/>
      <c r="E67" s="33"/>
      <c r="F67" s="33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158" t="s">
        <v>6</v>
      </c>
      <c r="W67" s="158"/>
      <c r="X67" s="158"/>
      <c r="Y67" s="158"/>
      <c r="Z67" s="158"/>
      <c r="AA67" s="158"/>
      <c r="AB67" s="16"/>
      <c r="AC67" s="158" t="s">
        <v>7</v>
      </c>
      <c r="AD67" s="158"/>
      <c r="AE67" s="158"/>
      <c r="AF67" s="158"/>
      <c r="AG67" s="158"/>
      <c r="AH67" s="158"/>
      <c r="AI67" s="139" t="s">
        <v>91</v>
      </c>
      <c r="AJ67" s="141"/>
      <c r="AK67" s="152" t="s">
        <v>8</v>
      </c>
      <c r="AL67" s="152"/>
      <c r="AM67" s="152"/>
      <c r="AN67" s="152"/>
      <c r="AO67" s="1"/>
    </row>
    <row r="68" spans="1:41" s="20" customFormat="1" ht="16.5" customHeight="1">
      <c r="A68" s="37"/>
      <c r="B68" s="40"/>
      <c r="C68" s="40"/>
      <c r="D68" s="40"/>
      <c r="E68" s="40"/>
      <c r="F68" s="40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58"/>
      <c r="W68" s="158"/>
      <c r="X68" s="158"/>
      <c r="Y68" s="158"/>
      <c r="Z68" s="158"/>
      <c r="AA68" s="158"/>
      <c r="AB68" s="16"/>
      <c r="AC68" s="158"/>
      <c r="AD68" s="158"/>
      <c r="AE68" s="158"/>
      <c r="AF68" s="158"/>
      <c r="AG68" s="158"/>
      <c r="AH68" s="158"/>
      <c r="AI68" s="142"/>
      <c r="AJ68" s="144"/>
      <c r="AK68" s="152"/>
      <c r="AL68" s="152"/>
      <c r="AM68" s="152"/>
      <c r="AN68" s="152"/>
      <c r="AO68" s="1"/>
    </row>
    <row r="69" spans="1:41" s="20" customFormat="1" ht="16.5" customHeight="1">
      <c r="A69" s="50"/>
      <c r="B69" s="131" t="s">
        <v>118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7">
        <v>1</v>
      </c>
      <c r="W69" s="17">
        <v>2</v>
      </c>
      <c r="X69" s="17">
        <v>3</v>
      </c>
      <c r="Y69" s="17">
        <v>4</v>
      </c>
      <c r="Z69" s="17">
        <v>5</v>
      </c>
      <c r="AA69" s="17" t="s">
        <v>10</v>
      </c>
      <c r="AB69" s="18" t="s">
        <v>11</v>
      </c>
      <c r="AC69" s="17">
        <v>1</v>
      </c>
      <c r="AD69" s="17">
        <v>2</v>
      </c>
      <c r="AE69" s="17">
        <v>3</v>
      </c>
      <c r="AF69" s="17">
        <v>4</v>
      </c>
      <c r="AG69" s="17">
        <v>5</v>
      </c>
      <c r="AH69" s="17" t="s">
        <v>10</v>
      </c>
      <c r="AI69" s="77" t="s">
        <v>92</v>
      </c>
      <c r="AJ69" s="77" t="s">
        <v>93</v>
      </c>
      <c r="AK69" s="19" t="s">
        <v>12</v>
      </c>
      <c r="AL69" s="19" t="s">
        <v>13</v>
      </c>
      <c r="AM69" s="86" t="s">
        <v>14</v>
      </c>
      <c r="AN69" s="86" t="s">
        <v>15</v>
      </c>
      <c r="AO69" s="1"/>
    </row>
    <row r="70" spans="1:41" s="20" customFormat="1" ht="24" customHeight="1">
      <c r="A70" s="51" t="s">
        <v>23</v>
      </c>
      <c r="B70" s="153" t="s">
        <v>113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52">
        <f>AP41</f>
        <v>4</v>
      </c>
      <c r="W70" s="52">
        <f t="shared" ref="W70:AB72" si="10">AQ41</f>
        <v>2</v>
      </c>
      <c r="X70" s="52">
        <f t="shared" si="10"/>
        <v>8</v>
      </c>
      <c r="Y70" s="52">
        <f t="shared" si="10"/>
        <v>6</v>
      </c>
      <c r="Z70" s="52">
        <f t="shared" si="10"/>
        <v>8</v>
      </c>
      <c r="AA70" s="52">
        <f t="shared" si="10"/>
        <v>0</v>
      </c>
      <c r="AB70" s="52">
        <f t="shared" si="10"/>
        <v>28</v>
      </c>
      <c r="AC70" s="22">
        <f>V70/$AB70</f>
        <v>0.14285714285714285</v>
      </c>
      <c r="AD70" s="22">
        <f t="shared" ref="AD70:AH72" si="11">W70/$AB70</f>
        <v>7.1428571428571425E-2</v>
      </c>
      <c r="AE70" s="22">
        <f t="shared" si="11"/>
        <v>0.2857142857142857</v>
      </c>
      <c r="AF70" s="22">
        <f t="shared" si="11"/>
        <v>0.21428571428571427</v>
      </c>
      <c r="AG70" s="22">
        <f t="shared" si="11"/>
        <v>0.2857142857142857</v>
      </c>
      <c r="AH70" s="22">
        <f t="shared" si="11"/>
        <v>0</v>
      </c>
      <c r="AI70" s="22">
        <f t="shared" ref="AI70:AI72" si="12">(V70+W70)/(V70+W70+X70+Y70+Z70)</f>
        <v>0.21428571428571427</v>
      </c>
      <c r="AJ70" s="22">
        <f t="shared" ref="AJ70:AJ72" si="13">(X70+Y70+Z70)/(V70+W70+X70+Y70+Z70)</f>
        <v>0.7857142857142857</v>
      </c>
      <c r="AK70" s="53">
        <f>BD41</f>
        <v>3.43</v>
      </c>
      <c r="AL70" s="53">
        <f t="shared" ref="AL70:AN70" si="14">BE41</f>
        <v>1.37</v>
      </c>
      <c r="AM70" s="53">
        <f t="shared" si="14"/>
        <v>4</v>
      </c>
      <c r="AN70" s="53">
        <f t="shared" si="14"/>
        <v>3</v>
      </c>
      <c r="AO70" s="1"/>
    </row>
    <row r="71" spans="1:41" s="20" customFormat="1" ht="16.5" customHeight="1">
      <c r="A71" s="21" t="s">
        <v>24</v>
      </c>
      <c r="B71" s="153" t="s">
        <v>114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5"/>
      <c r="V71" s="52">
        <f t="shared" ref="V71:V72" si="15">AP42</f>
        <v>2</v>
      </c>
      <c r="W71" s="52">
        <f t="shared" si="10"/>
        <v>2</v>
      </c>
      <c r="X71" s="52">
        <f t="shared" si="10"/>
        <v>10</v>
      </c>
      <c r="Y71" s="52">
        <f t="shared" si="10"/>
        <v>7</v>
      </c>
      <c r="Z71" s="52">
        <f t="shared" si="10"/>
        <v>7</v>
      </c>
      <c r="AA71" s="52">
        <f t="shared" si="10"/>
        <v>0</v>
      </c>
      <c r="AB71" s="52">
        <f t="shared" si="10"/>
        <v>28</v>
      </c>
      <c r="AC71" s="22">
        <f t="shared" ref="AC71:AC72" si="16">V71/$AB71</f>
        <v>7.1428571428571425E-2</v>
      </c>
      <c r="AD71" s="22">
        <f t="shared" si="11"/>
        <v>7.1428571428571425E-2</v>
      </c>
      <c r="AE71" s="22">
        <f t="shared" si="11"/>
        <v>0.35714285714285715</v>
      </c>
      <c r="AF71" s="22">
        <f t="shared" si="11"/>
        <v>0.25</v>
      </c>
      <c r="AG71" s="22">
        <f t="shared" si="11"/>
        <v>0.25</v>
      </c>
      <c r="AH71" s="22">
        <f t="shared" si="11"/>
        <v>0</v>
      </c>
      <c r="AI71" s="22">
        <f t="shared" si="12"/>
        <v>0.14285714285714285</v>
      </c>
      <c r="AJ71" s="22">
        <f t="shared" si="13"/>
        <v>0.8571428571428571</v>
      </c>
      <c r="AK71" s="53">
        <f t="shared" ref="AK71:AK72" si="17">BD42</f>
        <v>3.54</v>
      </c>
      <c r="AL71" s="53">
        <f t="shared" ref="AL71:AL72" si="18">BE42</f>
        <v>1.17</v>
      </c>
      <c r="AM71" s="53">
        <f t="shared" ref="AM71:AM72" si="19">BF42</f>
        <v>4</v>
      </c>
      <c r="AN71" s="53">
        <f t="shared" ref="AN71:AN72" si="20">BG42</f>
        <v>3</v>
      </c>
      <c r="AO71" s="1"/>
    </row>
    <row r="72" spans="1:41" s="20" customFormat="1" ht="16.5" customHeight="1">
      <c r="A72" s="51" t="s">
        <v>25</v>
      </c>
      <c r="B72" s="153" t="s">
        <v>115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5"/>
      <c r="V72" s="52">
        <f t="shared" si="15"/>
        <v>1</v>
      </c>
      <c r="W72" s="52">
        <f t="shared" si="10"/>
        <v>1</v>
      </c>
      <c r="X72" s="52">
        <f t="shared" si="10"/>
        <v>8</v>
      </c>
      <c r="Y72" s="52">
        <f t="shared" si="10"/>
        <v>6</v>
      </c>
      <c r="Z72" s="52">
        <f t="shared" si="10"/>
        <v>10</v>
      </c>
      <c r="AA72" s="52">
        <f t="shared" si="10"/>
        <v>2</v>
      </c>
      <c r="AB72" s="52">
        <f t="shared" si="10"/>
        <v>28</v>
      </c>
      <c r="AC72" s="22">
        <f t="shared" si="16"/>
        <v>3.5714285714285712E-2</v>
      </c>
      <c r="AD72" s="22">
        <f t="shared" si="11"/>
        <v>3.5714285714285712E-2</v>
      </c>
      <c r="AE72" s="22">
        <f t="shared" si="11"/>
        <v>0.2857142857142857</v>
      </c>
      <c r="AF72" s="22">
        <f t="shared" si="11"/>
        <v>0.21428571428571427</v>
      </c>
      <c r="AG72" s="22">
        <f t="shared" si="11"/>
        <v>0.35714285714285715</v>
      </c>
      <c r="AH72" s="22">
        <f t="shared" si="11"/>
        <v>7.1428571428571425E-2</v>
      </c>
      <c r="AI72" s="22">
        <f t="shared" si="12"/>
        <v>7.6923076923076927E-2</v>
      </c>
      <c r="AJ72" s="22">
        <f t="shared" si="13"/>
        <v>0.92307692307692313</v>
      </c>
      <c r="AK72" s="53">
        <f t="shared" si="17"/>
        <v>3.88</v>
      </c>
      <c r="AL72" s="53">
        <f t="shared" si="18"/>
        <v>1.1100000000000001</v>
      </c>
      <c r="AM72" s="53">
        <f t="shared" si="19"/>
        <v>4</v>
      </c>
      <c r="AN72" s="53">
        <f t="shared" si="20"/>
        <v>5</v>
      </c>
      <c r="AO72" s="1"/>
    </row>
    <row r="73" spans="1:41" s="20" customFormat="1" ht="16.5" customHeight="1">
      <c r="A73" s="35"/>
      <c r="B73" s="35"/>
      <c r="C73" s="36"/>
      <c r="D73" s="37"/>
      <c r="E73" s="37"/>
      <c r="F73" s="37"/>
      <c r="G73" s="37"/>
      <c r="H73" s="37"/>
      <c r="I73" s="37"/>
      <c r="J73" s="37"/>
      <c r="K73" s="38"/>
      <c r="L73" s="38"/>
      <c r="M73" s="37"/>
      <c r="N73" s="37"/>
      <c r="O73" s="37"/>
      <c r="P73" s="32"/>
      <c r="Q73" s="32"/>
      <c r="R73" s="32"/>
      <c r="S73" s="32"/>
      <c r="T73" s="38"/>
      <c r="U73" s="38"/>
      <c r="V73" s="32"/>
      <c r="W73" s="32"/>
      <c r="X73" s="32"/>
      <c r="Y73" s="32"/>
      <c r="Z73" s="32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89"/>
      <c r="AN73" s="89"/>
      <c r="AO73" s="1"/>
    </row>
    <row r="74" spans="1:41" s="20" customFormat="1" ht="16.5" customHeight="1">
      <c r="A74" s="35"/>
      <c r="B74" s="35"/>
      <c r="C74" s="36"/>
      <c r="D74" s="37"/>
      <c r="E74" s="37"/>
      <c r="F74" s="37"/>
      <c r="G74" s="37"/>
      <c r="H74" s="37"/>
      <c r="I74" s="37"/>
      <c r="J74" s="37"/>
      <c r="K74" s="38"/>
      <c r="L74" s="38"/>
      <c r="M74" s="37"/>
      <c r="N74" s="37"/>
      <c r="O74" s="37"/>
      <c r="P74" s="32"/>
      <c r="Q74" s="32"/>
      <c r="R74" s="32"/>
      <c r="S74" s="32"/>
      <c r="T74" s="38"/>
      <c r="U74" s="38"/>
      <c r="V74" s="32"/>
      <c r="W74" s="32"/>
      <c r="X74" s="32"/>
      <c r="Y74" s="32"/>
      <c r="Z74" s="32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89"/>
      <c r="AN74" s="89"/>
      <c r="AO74" s="1"/>
    </row>
    <row r="75" spans="1:41" s="20" customFormat="1" ht="16.5" customHeight="1">
      <c r="A75" s="131" t="s">
        <v>153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32"/>
      <c r="W75" s="32"/>
      <c r="X75" s="32"/>
      <c r="Y75" s="32"/>
      <c r="Z75" s="32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89"/>
      <c r="AN75" s="89"/>
      <c r="AO75" s="1"/>
    </row>
    <row r="76" spans="1:41" s="20" customFormat="1" ht="16.5" customHeight="1">
      <c r="A76" s="35"/>
      <c r="B76" s="35"/>
      <c r="C76" s="36"/>
      <c r="D76" s="37"/>
      <c r="E76" s="37"/>
      <c r="F76" s="37"/>
      <c r="G76" s="37"/>
      <c r="H76" s="37"/>
      <c r="I76" s="37"/>
      <c r="J76" s="37"/>
      <c r="K76" s="38"/>
      <c r="L76" s="38"/>
      <c r="M76" s="37"/>
      <c r="N76" s="37"/>
      <c r="O76" s="37"/>
      <c r="P76" s="32"/>
      <c r="Q76" s="32"/>
      <c r="R76" s="32"/>
      <c r="S76" s="32"/>
      <c r="T76" s="38"/>
      <c r="U76" s="38"/>
      <c r="V76" s="32"/>
      <c r="W76" s="32"/>
      <c r="X76" s="32"/>
      <c r="Y76" s="32"/>
      <c r="Z76" s="32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89"/>
      <c r="AN76" s="89"/>
      <c r="AO76" s="1"/>
    </row>
    <row r="77" spans="1:41" s="20" customFormat="1" ht="16.5" customHeight="1">
      <c r="A77" s="160" t="s">
        <v>40</v>
      </c>
      <c r="B77" s="161"/>
      <c r="C77" s="161"/>
      <c r="D77" s="161"/>
      <c r="E77" s="161"/>
      <c r="F77" s="161"/>
      <c r="G77" s="161"/>
      <c r="H77" s="162"/>
      <c r="I77" s="60">
        <v>9</v>
      </c>
      <c r="J77" s="106"/>
      <c r="K77" s="38"/>
      <c r="L77" s="38"/>
      <c r="M77" s="37"/>
      <c r="N77" s="37"/>
      <c r="O77" s="37"/>
      <c r="P77" s="32"/>
      <c r="Q77" s="32"/>
      <c r="R77" s="32"/>
      <c r="S77" s="32"/>
      <c r="T77" s="38"/>
      <c r="U77" s="38"/>
      <c r="V77" s="32"/>
      <c r="W77" s="32"/>
      <c r="X77" s="32"/>
      <c r="Y77" s="32"/>
      <c r="Z77" s="32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89"/>
      <c r="AN77" s="89"/>
      <c r="AO77" s="1"/>
    </row>
    <row r="78" spans="1:41" s="20" customFormat="1" ht="16.5" customHeight="1">
      <c r="A78" s="160" t="s">
        <v>41</v>
      </c>
      <c r="B78" s="161"/>
      <c r="C78" s="161"/>
      <c r="D78" s="161"/>
      <c r="E78" s="161"/>
      <c r="F78" s="161"/>
      <c r="G78" s="161"/>
      <c r="H78" s="162"/>
      <c r="I78" s="60">
        <v>8</v>
      </c>
      <c r="J78" s="106"/>
      <c r="K78" s="38"/>
      <c r="L78" s="38"/>
      <c r="M78" s="37"/>
      <c r="N78" s="37"/>
      <c r="O78" s="37"/>
      <c r="P78" s="32"/>
      <c r="Q78" s="32"/>
      <c r="R78" s="32"/>
      <c r="S78" s="32"/>
      <c r="T78" s="38"/>
      <c r="U78" s="38"/>
      <c r="V78" s="32"/>
      <c r="W78" s="32"/>
      <c r="X78" s="32"/>
      <c r="Y78" s="32"/>
      <c r="Z78" s="32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89"/>
      <c r="AN78" s="89"/>
      <c r="AO78" s="1"/>
    </row>
    <row r="79" spans="1:41" s="20" customFormat="1" ht="16.5" customHeight="1">
      <c r="A79" s="160" t="s">
        <v>42</v>
      </c>
      <c r="B79" s="161"/>
      <c r="C79" s="161"/>
      <c r="D79" s="161"/>
      <c r="E79" s="161"/>
      <c r="F79" s="161"/>
      <c r="G79" s="161"/>
      <c r="H79" s="162"/>
      <c r="I79" s="60">
        <v>9</v>
      </c>
      <c r="J79" s="106"/>
      <c r="K79" s="38"/>
      <c r="L79" s="38"/>
      <c r="M79" s="37"/>
      <c r="N79" s="37"/>
      <c r="O79" s="37"/>
      <c r="P79" s="32"/>
      <c r="Q79" s="32"/>
      <c r="R79" s="32"/>
      <c r="S79" s="32"/>
      <c r="T79" s="38"/>
      <c r="U79" s="38"/>
      <c r="V79" s="32"/>
      <c r="W79" s="32"/>
      <c r="X79" s="32"/>
      <c r="Y79" s="32"/>
      <c r="Z79" s="32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89"/>
      <c r="AN79" s="89"/>
      <c r="AO79" s="1"/>
    </row>
    <row r="80" spans="1:41" s="20" customFormat="1" ht="16.5" customHeight="1">
      <c r="A80" s="160" t="s">
        <v>43</v>
      </c>
      <c r="B80" s="161"/>
      <c r="C80" s="161"/>
      <c r="D80" s="161"/>
      <c r="E80" s="161"/>
      <c r="F80" s="161"/>
      <c r="G80" s="161"/>
      <c r="H80" s="162"/>
      <c r="I80" s="60">
        <v>8</v>
      </c>
      <c r="J80" s="106"/>
      <c r="K80" s="38"/>
      <c r="L80" s="38"/>
      <c r="M80" s="37"/>
      <c r="N80" s="37"/>
      <c r="O80" s="37"/>
      <c r="P80" s="32"/>
      <c r="Q80" s="32"/>
      <c r="R80" s="32"/>
      <c r="S80" s="32"/>
      <c r="T80" s="38"/>
      <c r="U80" s="38"/>
      <c r="V80" s="32"/>
      <c r="W80" s="32"/>
      <c r="X80" s="32"/>
      <c r="Y80" s="32"/>
      <c r="Z80" s="32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89"/>
      <c r="AN80" s="89"/>
      <c r="AO80" s="1"/>
    </row>
    <row r="81" spans="1:41" s="20" customFormat="1" ht="16.5" customHeight="1">
      <c r="A81" s="160" t="s">
        <v>44</v>
      </c>
      <c r="B81" s="161"/>
      <c r="C81" s="161"/>
      <c r="D81" s="161"/>
      <c r="E81" s="161"/>
      <c r="F81" s="161"/>
      <c r="G81" s="161"/>
      <c r="H81" s="162"/>
      <c r="I81" s="60">
        <v>6</v>
      </c>
      <c r="J81" s="106"/>
      <c r="K81" s="38"/>
      <c r="L81" s="38"/>
      <c r="M81" s="37"/>
      <c r="N81" s="37"/>
      <c r="O81" s="37"/>
      <c r="P81" s="32"/>
      <c r="Q81" s="32"/>
      <c r="R81" s="32"/>
      <c r="S81" s="32"/>
      <c r="T81" s="38"/>
      <c r="U81" s="38"/>
      <c r="V81" s="32"/>
      <c r="W81" s="32"/>
      <c r="X81" s="32"/>
      <c r="Y81" s="32"/>
      <c r="Z81" s="32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9"/>
      <c r="AN81" s="89"/>
      <c r="AO81" s="1"/>
    </row>
    <row r="82" spans="1:41" s="20" customFormat="1" ht="16.5" customHeight="1">
      <c r="A82" s="160" t="s">
        <v>45</v>
      </c>
      <c r="B82" s="161"/>
      <c r="C82" s="161"/>
      <c r="D82" s="161"/>
      <c r="E82" s="161"/>
      <c r="F82" s="161"/>
      <c r="G82" s="161"/>
      <c r="H82" s="162"/>
      <c r="I82" s="60">
        <v>6</v>
      </c>
      <c r="J82" s="106"/>
      <c r="K82" s="38"/>
      <c r="L82" s="38"/>
      <c r="M82" s="37"/>
      <c r="N82" s="37"/>
      <c r="O82" s="37"/>
      <c r="P82" s="32"/>
      <c r="Q82" s="32"/>
      <c r="R82" s="32"/>
      <c r="S82" s="32"/>
      <c r="T82" s="38"/>
      <c r="U82" s="38"/>
      <c r="V82" s="32"/>
      <c r="W82" s="32"/>
      <c r="X82" s="32"/>
      <c r="Y82" s="32"/>
      <c r="Z82" s="32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9"/>
      <c r="AN82" s="89"/>
      <c r="AO82" s="1"/>
    </row>
    <row r="83" spans="1:41" s="20" customFormat="1" ht="16.5" customHeight="1">
      <c r="A83" s="160" t="s">
        <v>46</v>
      </c>
      <c r="B83" s="161"/>
      <c r="C83" s="161"/>
      <c r="D83" s="161"/>
      <c r="E83" s="161"/>
      <c r="F83" s="161"/>
      <c r="G83" s="161"/>
      <c r="H83" s="162"/>
      <c r="I83" s="60">
        <v>6</v>
      </c>
      <c r="J83" s="106"/>
      <c r="K83" s="38"/>
      <c r="L83" s="38"/>
      <c r="M83" s="37"/>
      <c r="N83" s="37"/>
      <c r="O83" s="37"/>
      <c r="P83" s="32"/>
      <c r="Q83" s="32"/>
      <c r="R83" s="32"/>
      <c r="S83" s="32"/>
      <c r="T83" s="38"/>
      <c r="U83" s="38"/>
      <c r="V83" s="32"/>
      <c r="W83" s="32"/>
      <c r="X83" s="32"/>
      <c r="Y83" s="32"/>
      <c r="Z83" s="32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89"/>
      <c r="AN83" s="89"/>
      <c r="AO83" s="1"/>
    </row>
    <row r="84" spans="1:41" s="20" customFormat="1" ht="16.5" customHeight="1">
      <c r="A84" s="160" t="s">
        <v>47</v>
      </c>
      <c r="B84" s="161"/>
      <c r="C84" s="161"/>
      <c r="D84" s="161"/>
      <c r="E84" s="161"/>
      <c r="F84" s="161"/>
      <c r="G84" s="161"/>
      <c r="H84" s="162"/>
      <c r="I84" s="60">
        <v>8</v>
      </c>
      <c r="J84" s="106"/>
      <c r="K84" s="38"/>
      <c r="L84" s="38"/>
      <c r="M84" s="37"/>
      <c r="N84" s="37"/>
      <c r="O84" s="37"/>
      <c r="P84" s="32"/>
      <c r="Q84" s="32"/>
      <c r="R84" s="32"/>
      <c r="S84" s="32"/>
      <c r="T84" s="38"/>
      <c r="U84" s="38"/>
      <c r="V84" s="32"/>
      <c r="W84" s="32"/>
      <c r="X84" s="32"/>
      <c r="Y84" s="32"/>
      <c r="Z84" s="32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89"/>
      <c r="AN84" s="89"/>
      <c r="AO84" s="1"/>
    </row>
    <row r="85" spans="1:41" s="20" customFormat="1" ht="16.5" customHeight="1">
      <c r="A85" s="160" t="s">
        <v>26</v>
      </c>
      <c r="B85" s="161"/>
      <c r="C85" s="161"/>
      <c r="D85" s="161"/>
      <c r="E85" s="161"/>
      <c r="F85" s="161"/>
      <c r="G85" s="161"/>
      <c r="H85" s="162"/>
      <c r="I85" s="69"/>
      <c r="J85" s="37"/>
      <c r="K85" s="38"/>
      <c r="L85" s="38"/>
      <c r="M85" s="37"/>
      <c r="N85" s="37"/>
      <c r="O85" s="37"/>
      <c r="P85" s="32"/>
      <c r="Q85" s="32"/>
      <c r="R85" s="32"/>
      <c r="S85" s="32"/>
      <c r="T85" s="38"/>
      <c r="U85" s="38"/>
      <c r="V85" s="32"/>
      <c r="W85" s="32"/>
      <c r="X85" s="32"/>
      <c r="Y85" s="32"/>
      <c r="Z85" s="32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89"/>
      <c r="AN85" s="89"/>
      <c r="AO85" s="1"/>
    </row>
    <row r="86" spans="1:41" s="20" customFormat="1" ht="16.5" customHeight="1">
      <c r="A86" t="s">
        <v>136</v>
      </c>
      <c r="B86" s="35"/>
      <c r="C86" s="36"/>
      <c r="D86" s="37"/>
      <c r="E86" s="37"/>
      <c r="F86" s="37"/>
      <c r="G86" s="37"/>
      <c r="H86" s="37"/>
      <c r="I86" s="37"/>
      <c r="J86" s="37"/>
      <c r="K86" s="38"/>
      <c r="L86" s="38"/>
      <c r="M86" s="37"/>
      <c r="N86" s="37"/>
      <c r="O86" s="37"/>
      <c r="P86" s="32"/>
      <c r="Q86" s="32"/>
      <c r="R86" s="32"/>
      <c r="S86" s="32"/>
      <c r="T86" s="38"/>
      <c r="U86" s="38"/>
      <c r="V86" s="32"/>
      <c r="W86" s="32"/>
      <c r="X86" s="32"/>
      <c r="Y86" s="32"/>
      <c r="Z86" s="32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89"/>
      <c r="AN86" s="89"/>
      <c r="AO86" s="1"/>
    </row>
    <row r="87" spans="1:41" s="20" customFormat="1" ht="16.5" customHeight="1">
      <c r="A87" t="s">
        <v>144</v>
      </c>
      <c r="B87" s="35"/>
      <c r="C87" s="36"/>
      <c r="D87" s="37"/>
      <c r="E87" s="37"/>
      <c r="F87" s="37"/>
      <c r="G87" s="37"/>
      <c r="H87" s="37"/>
      <c r="I87" s="37"/>
      <c r="J87" s="37"/>
      <c r="K87" s="38"/>
      <c r="L87" s="38"/>
      <c r="M87" s="37"/>
      <c r="N87" s="37"/>
      <c r="O87" s="37"/>
      <c r="P87" s="32"/>
      <c r="Q87" s="32"/>
      <c r="R87" s="32"/>
      <c r="S87" s="32"/>
      <c r="T87" s="38"/>
      <c r="U87" s="38"/>
      <c r="V87" s="32"/>
      <c r="W87" s="32"/>
      <c r="X87" s="32"/>
      <c r="Y87" s="32"/>
      <c r="Z87" s="32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89"/>
      <c r="AN87" s="89"/>
      <c r="AO87" s="1"/>
    </row>
    <row r="88" spans="1:41" s="20" customFormat="1" ht="16.5" customHeight="1">
      <c r="A88"/>
      <c r="B88" s="35"/>
      <c r="C88" s="36"/>
      <c r="D88" s="37"/>
      <c r="E88" s="37"/>
      <c r="F88" s="37"/>
      <c r="G88" s="37"/>
      <c r="H88" s="37"/>
      <c r="I88" s="37"/>
      <c r="J88" s="37"/>
      <c r="K88" s="38"/>
      <c r="L88" s="38"/>
      <c r="M88" s="37"/>
      <c r="N88" s="37"/>
      <c r="O88" s="37"/>
      <c r="P88" s="32"/>
      <c r="Q88" s="32"/>
      <c r="R88" s="32"/>
      <c r="S88" s="32"/>
      <c r="T88" s="38"/>
      <c r="U88" s="38"/>
      <c r="V88" s="32"/>
      <c r="W88" s="32"/>
      <c r="X88" s="32"/>
      <c r="Y88" s="32"/>
      <c r="Z88" s="32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89"/>
      <c r="AN88" s="89"/>
      <c r="AO88" s="1"/>
    </row>
    <row r="89" spans="1:41" s="20" customFormat="1" ht="16.5" customHeight="1">
      <c r="A89" s="35"/>
      <c r="B89" s="35"/>
      <c r="C89" s="36"/>
      <c r="D89" s="37"/>
      <c r="E89" s="37"/>
      <c r="F89" s="37"/>
      <c r="G89" s="37"/>
      <c r="H89" s="37"/>
      <c r="I89" s="37"/>
      <c r="J89" s="37"/>
      <c r="K89" s="38"/>
      <c r="L89" s="38"/>
      <c r="M89" s="37"/>
      <c r="N89" s="37"/>
      <c r="O89" s="37"/>
      <c r="P89" s="32"/>
      <c r="Q89" s="32"/>
      <c r="R89" s="32"/>
      <c r="S89" s="32"/>
      <c r="T89" s="38"/>
      <c r="U89" s="38"/>
      <c r="V89" s="32"/>
      <c r="W89" s="32"/>
      <c r="X89" s="32"/>
      <c r="Y89" s="32"/>
      <c r="Z89" s="32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89"/>
      <c r="AN89" s="89"/>
      <c r="AO89" s="1"/>
    </row>
    <row r="90" spans="1:41" s="20" customFormat="1" ht="16.5" customHeight="1">
      <c r="A90" s="35"/>
      <c r="B90" s="35"/>
      <c r="C90" s="36"/>
      <c r="D90" s="37"/>
      <c r="E90" s="37"/>
      <c r="F90" s="37"/>
      <c r="G90" s="37"/>
      <c r="H90" s="37"/>
      <c r="I90" s="37"/>
      <c r="J90" s="37"/>
      <c r="K90" s="38"/>
      <c r="L90" s="38"/>
      <c r="M90" s="37"/>
      <c r="N90" s="37"/>
      <c r="O90" s="37"/>
      <c r="P90" s="32"/>
      <c r="Q90" s="32"/>
      <c r="R90" s="32"/>
      <c r="S90" s="32"/>
      <c r="T90" s="38"/>
      <c r="U90" s="38"/>
      <c r="V90" s="32"/>
      <c r="W90" s="32"/>
      <c r="X90" s="32"/>
      <c r="Y90" s="32"/>
      <c r="Z90" s="32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89"/>
      <c r="AN90" s="89"/>
      <c r="AO90" s="1"/>
    </row>
    <row r="91" spans="1:41" s="20" customFormat="1" ht="35.25" customHeight="1">
      <c r="A91" s="131" t="s">
        <v>48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3"/>
      <c r="V91" s="33"/>
      <c r="W91" s="33"/>
      <c r="X91" s="33"/>
      <c r="Y91" s="33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"/>
    </row>
    <row r="92" spans="1:41" s="44" customFormat="1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90"/>
      <c r="AN92" s="90"/>
      <c r="AO92" s="43"/>
    </row>
    <row r="93" spans="1:41" s="20" customFormat="1" ht="16.5" customHeight="1">
      <c r="A93" s="35"/>
      <c r="B93" s="35"/>
      <c r="C93" s="35"/>
      <c r="D93" s="35"/>
      <c r="E93" s="35"/>
      <c r="F93" s="35"/>
      <c r="G93" s="33"/>
      <c r="H93" s="33"/>
      <c r="I93" s="33"/>
      <c r="J93" s="33"/>
      <c r="K93" s="32"/>
      <c r="L93" s="32"/>
      <c r="M93" s="37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89"/>
      <c r="AN93" s="89"/>
      <c r="AO93" s="1"/>
    </row>
    <row r="94" spans="1:41" s="20" customFormat="1" ht="18.75" customHeight="1">
      <c r="A94" s="35"/>
      <c r="B94" s="35"/>
      <c r="C94" s="35"/>
      <c r="D94" s="35"/>
      <c r="E94" s="35"/>
      <c r="F94" s="35"/>
      <c r="G94" s="33"/>
      <c r="H94" s="33"/>
      <c r="I94" s="33"/>
      <c r="J94" s="33"/>
      <c r="K94" s="37"/>
      <c r="L94" s="37"/>
      <c r="M94" s="37"/>
      <c r="N94" s="3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89"/>
      <c r="AN94" s="89"/>
      <c r="AO94" s="1"/>
    </row>
    <row r="95" spans="1:41" s="20" customFormat="1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3"/>
      <c r="AG95" s="33"/>
      <c r="AH95" s="33"/>
      <c r="AI95" s="33"/>
      <c r="AJ95" s="33"/>
      <c r="AK95" s="33"/>
      <c r="AL95" s="33"/>
      <c r="AM95" s="89"/>
      <c r="AN95" s="89"/>
      <c r="AO95" s="1"/>
    </row>
    <row r="96" spans="1:41" s="20" customFormat="1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3"/>
      <c r="AH96" s="33"/>
      <c r="AI96" s="33"/>
      <c r="AJ96" s="33"/>
      <c r="AK96" s="33"/>
      <c r="AL96" s="33"/>
      <c r="AM96" s="89"/>
      <c r="AN96" s="89"/>
      <c r="AO96" s="1"/>
    </row>
    <row r="97" spans="1:41" s="20" customFormat="1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3"/>
      <c r="AG97" s="33"/>
      <c r="AH97" s="33"/>
      <c r="AI97" s="33"/>
      <c r="AJ97" s="33"/>
      <c r="AK97" s="33"/>
      <c r="AL97" s="33"/>
      <c r="AM97" s="89"/>
      <c r="AN97" s="89"/>
      <c r="AO97" s="1"/>
    </row>
    <row r="98" spans="1:41" s="20" customFormat="1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3"/>
      <c r="AG98" s="33"/>
      <c r="AH98" s="33"/>
      <c r="AI98" s="33"/>
      <c r="AJ98" s="33"/>
      <c r="AK98" s="33"/>
      <c r="AL98" s="33"/>
      <c r="AM98" s="89"/>
      <c r="AN98" s="89"/>
      <c r="AO98" s="1"/>
    </row>
    <row r="99" spans="1:41" s="20" customFormat="1" ht="16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3"/>
      <c r="AG99" s="33"/>
      <c r="AH99" s="33"/>
      <c r="AI99" s="33"/>
      <c r="AJ99" s="33"/>
      <c r="AK99" s="33"/>
      <c r="AL99" s="33"/>
      <c r="AM99" s="89"/>
      <c r="AN99" s="89"/>
      <c r="AO99" s="1"/>
    </row>
    <row r="100" spans="1:41" s="20" customFormat="1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3"/>
      <c r="AG100" s="33"/>
      <c r="AH100" s="33"/>
      <c r="AI100" s="33"/>
      <c r="AJ100" s="33"/>
      <c r="AK100" s="33"/>
      <c r="AL100" s="33"/>
      <c r="AM100" s="89"/>
      <c r="AN100" s="89"/>
      <c r="AO100" s="1"/>
    </row>
    <row r="101" spans="1:41" s="20" customFormat="1" ht="16.5" customHeight="1">
      <c r="A101" s="37"/>
      <c r="B101" s="39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3"/>
      <c r="AG101" s="33"/>
      <c r="AH101" s="33"/>
      <c r="AI101" s="33"/>
      <c r="AJ101" s="33"/>
      <c r="AK101" s="33"/>
      <c r="AL101" s="33"/>
      <c r="AM101" s="89"/>
      <c r="AN101" s="89"/>
      <c r="AO101" s="1"/>
    </row>
    <row r="102" spans="1:41" s="20" customFormat="1" ht="16.5" customHeight="1">
      <c r="A102" s="37"/>
      <c r="B102" s="39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87"/>
      <c r="AN102" s="89"/>
      <c r="AO102" s="1"/>
    </row>
    <row r="103" spans="1:41" s="20" customFormat="1" ht="16.5" customHeight="1">
      <c r="A103" s="37"/>
      <c r="B103" s="39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87"/>
      <c r="AN103" s="89"/>
      <c r="AO103" s="1"/>
    </row>
    <row r="104" spans="1:41" s="20" customFormat="1" ht="16.5" customHeight="1">
      <c r="A104" s="37"/>
      <c r="B104" s="39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87"/>
      <c r="AN104" s="89"/>
      <c r="AO104" s="1"/>
    </row>
    <row r="105" spans="1:41" s="20" customFormat="1" ht="16.5" customHeight="1">
      <c r="A105" s="37"/>
      <c r="B105" s="39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87"/>
      <c r="AN105" s="89"/>
      <c r="AO105" s="1"/>
    </row>
    <row r="106" spans="1:41" s="20" customFormat="1" ht="16.5" customHeight="1">
      <c r="A106" s="37"/>
      <c r="B106" s="39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87"/>
      <c r="AN106" s="89"/>
      <c r="AO106" s="1"/>
    </row>
    <row r="107" spans="1:41" s="20" customFormat="1" ht="16.5" customHeight="1">
      <c r="A107" s="37"/>
      <c r="B107" s="39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87"/>
      <c r="AN107" s="89"/>
      <c r="AO107" s="1"/>
    </row>
    <row r="108" spans="1:41" s="20" customFormat="1" ht="16.5" customHeight="1">
      <c r="A108" s="37"/>
      <c r="B108" s="39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87"/>
      <c r="AN108" s="89"/>
      <c r="AO108" s="1"/>
    </row>
    <row r="109" spans="1:41" s="20" customFormat="1" ht="16.5" customHeight="1">
      <c r="A109" s="37"/>
      <c r="B109" s="39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87"/>
      <c r="AN109" s="89"/>
      <c r="AO109" s="1"/>
    </row>
    <row r="110" spans="1:41" s="20" customFormat="1" ht="16.5" customHeight="1">
      <c r="A110" s="37"/>
      <c r="B110" s="39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87"/>
      <c r="AN110" s="89"/>
      <c r="AO110" s="1"/>
    </row>
    <row r="111" spans="1:41" s="20" customFormat="1" ht="16.5" customHeight="1">
      <c r="A111" s="37"/>
      <c r="B111" s="39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87"/>
      <c r="AN111" s="89"/>
      <c r="AO111" s="1"/>
    </row>
    <row r="112" spans="1:41" s="20" customFormat="1" ht="16.5" customHeight="1">
      <c r="A112" s="37"/>
      <c r="B112" s="39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87"/>
      <c r="AN112" s="89"/>
      <c r="AO112" s="1"/>
    </row>
    <row r="113" spans="1:41" s="20" customFormat="1" ht="18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6"/>
      <c r="X113" s="46"/>
      <c r="Y113" s="46"/>
      <c r="Z113" s="46"/>
      <c r="AA113" s="46"/>
      <c r="AB113" s="46"/>
      <c r="AC113" s="47"/>
      <c r="AD113" s="47"/>
      <c r="AE113" s="47"/>
      <c r="AF113" s="47"/>
      <c r="AG113" s="47"/>
      <c r="AH113" s="47"/>
      <c r="AI113" s="47"/>
      <c r="AJ113" s="47"/>
      <c r="AK113" s="48"/>
      <c r="AL113" s="48"/>
      <c r="AM113" s="49"/>
      <c r="AN113" s="49"/>
      <c r="AO113" s="1"/>
    </row>
    <row r="114" spans="1:41" s="20" customFormat="1" ht="21">
      <c r="A114" s="159"/>
      <c r="B114" s="159"/>
      <c r="C114" s="159"/>
      <c r="D114" s="159"/>
      <c r="E114" s="159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87"/>
      <c r="AN114" s="89"/>
      <c r="AO114" s="1"/>
    </row>
    <row r="115" spans="1:41" s="20" customFormat="1" ht="18" customHeight="1">
      <c r="A115" s="37"/>
      <c r="B115" s="33"/>
      <c r="C115" s="33"/>
      <c r="D115" s="33"/>
      <c r="E115" s="33"/>
      <c r="F115" s="33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158" t="s">
        <v>6</v>
      </c>
      <c r="W115" s="158"/>
      <c r="X115" s="158"/>
      <c r="Y115" s="158"/>
      <c r="Z115" s="158"/>
      <c r="AA115" s="158"/>
      <c r="AB115" s="16"/>
      <c r="AC115" s="158" t="s">
        <v>7</v>
      </c>
      <c r="AD115" s="158"/>
      <c r="AE115" s="158"/>
      <c r="AF115" s="158"/>
      <c r="AG115" s="158"/>
      <c r="AH115" s="158"/>
      <c r="AI115" s="139" t="s">
        <v>91</v>
      </c>
      <c r="AJ115" s="141"/>
      <c r="AK115" s="152" t="s">
        <v>8</v>
      </c>
      <c r="AL115" s="152"/>
      <c r="AM115" s="152"/>
      <c r="AN115" s="152"/>
      <c r="AO115" s="1"/>
    </row>
    <row r="116" spans="1:41" s="20" customFormat="1" ht="30.75" customHeight="1">
      <c r="A116" s="37"/>
      <c r="B116" s="40"/>
      <c r="C116" s="40"/>
      <c r="D116" s="40"/>
      <c r="E116" s="40"/>
      <c r="F116" s="40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158"/>
      <c r="W116" s="158"/>
      <c r="X116" s="158"/>
      <c r="Y116" s="158"/>
      <c r="Z116" s="158"/>
      <c r="AA116" s="158"/>
      <c r="AB116" s="16"/>
      <c r="AC116" s="158"/>
      <c r="AD116" s="158"/>
      <c r="AE116" s="158"/>
      <c r="AF116" s="158"/>
      <c r="AG116" s="158"/>
      <c r="AH116" s="158"/>
      <c r="AI116" s="142"/>
      <c r="AJ116" s="144"/>
      <c r="AK116" s="152"/>
      <c r="AL116" s="152"/>
      <c r="AM116" s="152"/>
      <c r="AN116" s="152"/>
      <c r="AO116" s="1"/>
    </row>
    <row r="117" spans="1:41" s="20" customFormat="1" ht="45" customHeight="1">
      <c r="A117" s="50"/>
      <c r="B117" s="131" t="s">
        <v>49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3"/>
      <c r="V117" s="17">
        <v>1</v>
      </c>
      <c r="W117" s="17">
        <v>2</v>
      </c>
      <c r="X117" s="17">
        <v>3</v>
      </c>
      <c r="Y117" s="17">
        <v>4</v>
      </c>
      <c r="Z117" s="17">
        <v>5</v>
      </c>
      <c r="AA117" s="17" t="s">
        <v>10</v>
      </c>
      <c r="AB117" s="18" t="s">
        <v>11</v>
      </c>
      <c r="AC117" s="17">
        <v>1</v>
      </c>
      <c r="AD117" s="17">
        <v>2</v>
      </c>
      <c r="AE117" s="17">
        <v>3</v>
      </c>
      <c r="AF117" s="17">
        <v>4</v>
      </c>
      <c r="AG117" s="17">
        <v>5</v>
      </c>
      <c r="AH117" s="17" t="s">
        <v>10</v>
      </c>
      <c r="AI117" s="77" t="s">
        <v>92</v>
      </c>
      <c r="AJ117" s="77" t="s">
        <v>93</v>
      </c>
      <c r="AK117" s="19" t="s">
        <v>12</v>
      </c>
      <c r="AL117" s="19" t="s">
        <v>13</v>
      </c>
      <c r="AM117" s="86" t="s">
        <v>14</v>
      </c>
      <c r="AN117" s="86" t="s">
        <v>15</v>
      </c>
      <c r="AO117" s="1"/>
    </row>
    <row r="118" spans="1:41" s="26" customFormat="1" ht="18.75" customHeight="1">
      <c r="A118" s="51" t="s">
        <v>28</v>
      </c>
      <c r="B118" s="153" t="s">
        <v>116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5"/>
      <c r="V118" s="52">
        <f t="shared" ref="V118:AB122" si="21">AP44</f>
        <v>0</v>
      </c>
      <c r="W118" s="52">
        <f t="shared" si="21"/>
        <v>1</v>
      </c>
      <c r="X118" s="52">
        <f t="shared" si="21"/>
        <v>1</v>
      </c>
      <c r="Y118" s="52">
        <f t="shared" si="21"/>
        <v>0</v>
      </c>
      <c r="Z118" s="52">
        <f t="shared" si="21"/>
        <v>0</v>
      </c>
      <c r="AA118" s="52">
        <f t="shared" si="21"/>
        <v>0</v>
      </c>
      <c r="AB118" s="52">
        <f t="shared" si="21"/>
        <v>2</v>
      </c>
      <c r="AC118" s="22">
        <f>V118/$AB118</f>
        <v>0</v>
      </c>
      <c r="AD118" s="22">
        <f t="shared" ref="AD118:AH122" si="22">W118/$AB118</f>
        <v>0.5</v>
      </c>
      <c r="AE118" s="22">
        <f t="shared" si="22"/>
        <v>0.5</v>
      </c>
      <c r="AF118" s="22">
        <f t="shared" si="22"/>
        <v>0</v>
      </c>
      <c r="AG118" s="22">
        <f t="shared" si="22"/>
        <v>0</v>
      </c>
      <c r="AH118" s="22">
        <f t="shared" si="22"/>
        <v>0</v>
      </c>
      <c r="AI118" s="22">
        <f t="shared" ref="AI118:AI122" si="23">(V118+W118)/(V118+W118+X118+Y118+Z118)</f>
        <v>0.5</v>
      </c>
      <c r="AJ118" s="22">
        <f t="shared" ref="AJ118:AJ122" si="24">(X118+Y118+Z118)/(V118+W118+X118+Y118+Z118)</f>
        <v>0.5</v>
      </c>
      <c r="AK118" s="53">
        <f>BD44</f>
        <v>2.5</v>
      </c>
      <c r="AL118" s="53">
        <f t="shared" ref="AL118:AN118" si="25">BE44</f>
        <v>0.71</v>
      </c>
      <c r="AM118" s="53">
        <f t="shared" si="25"/>
        <v>3</v>
      </c>
      <c r="AN118" s="53">
        <f t="shared" si="25"/>
        <v>2</v>
      </c>
      <c r="AO118" s="25"/>
    </row>
    <row r="119" spans="1:41" s="26" customFormat="1" ht="18.75" customHeight="1">
      <c r="A119" s="51" t="s">
        <v>29</v>
      </c>
      <c r="B119" s="153" t="s">
        <v>117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5"/>
      <c r="V119" s="52">
        <f t="shared" si="21"/>
        <v>0</v>
      </c>
      <c r="W119" s="52">
        <f t="shared" si="21"/>
        <v>1</v>
      </c>
      <c r="X119" s="52">
        <f t="shared" si="21"/>
        <v>1</v>
      </c>
      <c r="Y119" s="52">
        <f t="shared" si="21"/>
        <v>0</v>
      </c>
      <c r="Z119" s="52">
        <f t="shared" si="21"/>
        <v>0</v>
      </c>
      <c r="AA119" s="52">
        <f t="shared" si="21"/>
        <v>0</v>
      </c>
      <c r="AB119" s="52">
        <f t="shared" si="21"/>
        <v>2</v>
      </c>
      <c r="AC119" s="22">
        <f t="shared" ref="AC119:AC122" si="26">V119/$AB119</f>
        <v>0</v>
      </c>
      <c r="AD119" s="22">
        <f t="shared" si="22"/>
        <v>0.5</v>
      </c>
      <c r="AE119" s="22">
        <f t="shared" si="22"/>
        <v>0.5</v>
      </c>
      <c r="AF119" s="22">
        <f t="shared" si="22"/>
        <v>0</v>
      </c>
      <c r="AG119" s="22">
        <f t="shared" si="22"/>
        <v>0</v>
      </c>
      <c r="AH119" s="22">
        <f t="shared" si="22"/>
        <v>0</v>
      </c>
      <c r="AI119" s="22">
        <f t="shared" si="23"/>
        <v>0.5</v>
      </c>
      <c r="AJ119" s="22">
        <f t="shared" si="24"/>
        <v>0.5</v>
      </c>
      <c r="AK119" s="53">
        <f t="shared" ref="AK119:AK122" si="27">BD45</f>
        <v>2.5</v>
      </c>
      <c r="AL119" s="53">
        <f t="shared" ref="AL119:AL122" si="28">BE45</f>
        <v>0.71</v>
      </c>
      <c r="AM119" s="53">
        <f t="shared" ref="AM119:AM122" si="29">BF45</f>
        <v>3</v>
      </c>
      <c r="AN119" s="53">
        <f t="shared" ref="AN119:AN122" si="30">BG45</f>
        <v>2</v>
      </c>
      <c r="AO119" s="25"/>
    </row>
    <row r="120" spans="1:41" s="26" customFormat="1" ht="18.75" customHeight="1">
      <c r="A120" s="51" t="s">
        <v>30</v>
      </c>
      <c r="B120" s="153" t="s">
        <v>50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5"/>
      <c r="V120" s="52">
        <f t="shared" si="21"/>
        <v>0</v>
      </c>
      <c r="W120" s="52">
        <f t="shared" si="21"/>
        <v>0</v>
      </c>
      <c r="X120" s="52">
        <f t="shared" si="21"/>
        <v>1</v>
      </c>
      <c r="Y120" s="52">
        <f t="shared" si="21"/>
        <v>0</v>
      </c>
      <c r="Z120" s="52">
        <f t="shared" si="21"/>
        <v>1</v>
      </c>
      <c r="AA120" s="52">
        <f t="shared" si="21"/>
        <v>0</v>
      </c>
      <c r="AB120" s="52">
        <f t="shared" si="21"/>
        <v>2</v>
      </c>
      <c r="AC120" s="22">
        <f t="shared" si="26"/>
        <v>0</v>
      </c>
      <c r="AD120" s="22">
        <f t="shared" si="22"/>
        <v>0</v>
      </c>
      <c r="AE120" s="22">
        <f t="shared" si="22"/>
        <v>0.5</v>
      </c>
      <c r="AF120" s="22">
        <f t="shared" si="22"/>
        <v>0</v>
      </c>
      <c r="AG120" s="22">
        <f t="shared" si="22"/>
        <v>0.5</v>
      </c>
      <c r="AH120" s="22">
        <f t="shared" si="22"/>
        <v>0</v>
      </c>
      <c r="AI120" s="22">
        <f t="shared" si="23"/>
        <v>0</v>
      </c>
      <c r="AJ120" s="22">
        <f t="shared" si="24"/>
        <v>1</v>
      </c>
      <c r="AK120" s="53">
        <f t="shared" si="27"/>
        <v>4</v>
      </c>
      <c r="AL120" s="53">
        <f t="shared" si="28"/>
        <v>1.41</v>
      </c>
      <c r="AM120" s="53">
        <f t="shared" si="29"/>
        <v>4</v>
      </c>
      <c r="AN120" s="53">
        <f t="shared" si="30"/>
        <v>3</v>
      </c>
      <c r="AO120" s="25"/>
    </row>
    <row r="121" spans="1:41" s="26" customFormat="1" ht="18.75" customHeight="1">
      <c r="A121" s="51" t="s">
        <v>32</v>
      </c>
      <c r="B121" s="153" t="s">
        <v>51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5"/>
      <c r="V121" s="52">
        <f t="shared" si="21"/>
        <v>0</v>
      </c>
      <c r="W121" s="52">
        <f t="shared" si="21"/>
        <v>0</v>
      </c>
      <c r="X121" s="52">
        <f t="shared" si="21"/>
        <v>1</v>
      </c>
      <c r="Y121" s="52">
        <f t="shared" si="21"/>
        <v>0</v>
      </c>
      <c r="Z121" s="52">
        <f t="shared" si="21"/>
        <v>1</v>
      </c>
      <c r="AA121" s="52">
        <f t="shared" si="21"/>
        <v>0</v>
      </c>
      <c r="AB121" s="52">
        <f t="shared" si="21"/>
        <v>2</v>
      </c>
      <c r="AC121" s="22">
        <f t="shared" si="26"/>
        <v>0</v>
      </c>
      <c r="AD121" s="22">
        <f t="shared" si="22"/>
        <v>0</v>
      </c>
      <c r="AE121" s="22">
        <f t="shared" si="22"/>
        <v>0.5</v>
      </c>
      <c r="AF121" s="22">
        <f t="shared" si="22"/>
        <v>0</v>
      </c>
      <c r="AG121" s="22">
        <f t="shared" si="22"/>
        <v>0.5</v>
      </c>
      <c r="AH121" s="22">
        <f t="shared" si="22"/>
        <v>0</v>
      </c>
      <c r="AI121" s="22">
        <f t="shared" si="23"/>
        <v>0</v>
      </c>
      <c r="AJ121" s="22">
        <f t="shared" si="24"/>
        <v>1</v>
      </c>
      <c r="AK121" s="53">
        <f t="shared" si="27"/>
        <v>4</v>
      </c>
      <c r="AL121" s="53">
        <f t="shared" si="28"/>
        <v>1.41</v>
      </c>
      <c r="AM121" s="53">
        <f t="shared" si="29"/>
        <v>4</v>
      </c>
      <c r="AN121" s="53">
        <f t="shared" si="30"/>
        <v>3</v>
      </c>
      <c r="AO121" s="25"/>
    </row>
    <row r="122" spans="1:41" s="26" customFormat="1" ht="18.75" customHeight="1">
      <c r="A122" s="51" t="s">
        <v>33</v>
      </c>
      <c r="B122" s="153" t="s">
        <v>52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5"/>
      <c r="V122" s="52">
        <f t="shared" si="21"/>
        <v>0</v>
      </c>
      <c r="W122" s="52">
        <f t="shared" si="21"/>
        <v>1</v>
      </c>
      <c r="X122" s="52">
        <f t="shared" si="21"/>
        <v>1</v>
      </c>
      <c r="Y122" s="52">
        <f t="shared" si="21"/>
        <v>0</v>
      </c>
      <c r="Z122" s="52">
        <f t="shared" si="21"/>
        <v>0</v>
      </c>
      <c r="AA122" s="52">
        <f t="shared" si="21"/>
        <v>0</v>
      </c>
      <c r="AB122" s="52">
        <f t="shared" si="21"/>
        <v>2</v>
      </c>
      <c r="AC122" s="22">
        <f t="shared" si="26"/>
        <v>0</v>
      </c>
      <c r="AD122" s="22">
        <f t="shared" si="22"/>
        <v>0.5</v>
      </c>
      <c r="AE122" s="22">
        <f t="shared" si="22"/>
        <v>0.5</v>
      </c>
      <c r="AF122" s="22">
        <f t="shared" si="22"/>
        <v>0</v>
      </c>
      <c r="AG122" s="22">
        <f t="shared" si="22"/>
        <v>0</v>
      </c>
      <c r="AH122" s="22">
        <f t="shared" si="22"/>
        <v>0</v>
      </c>
      <c r="AI122" s="22">
        <f t="shared" si="23"/>
        <v>0.5</v>
      </c>
      <c r="AJ122" s="22">
        <f t="shared" si="24"/>
        <v>0.5</v>
      </c>
      <c r="AK122" s="53">
        <f t="shared" si="27"/>
        <v>2.5</v>
      </c>
      <c r="AL122" s="53">
        <f t="shared" si="28"/>
        <v>0.71</v>
      </c>
      <c r="AM122" s="53">
        <f t="shared" si="29"/>
        <v>3</v>
      </c>
      <c r="AN122" s="53">
        <f t="shared" si="30"/>
        <v>2</v>
      </c>
      <c r="AO122" s="25"/>
    </row>
    <row r="123" spans="1:41" s="26" customFormat="1" ht="18.75" customHeight="1">
      <c r="A123" s="3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6"/>
      <c r="W123" s="56"/>
      <c r="X123" s="56"/>
      <c r="Y123" s="56"/>
      <c r="Z123" s="56"/>
      <c r="AA123" s="56"/>
      <c r="AB123" s="56"/>
      <c r="AC123" s="57"/>
      <c r="AD123" s="57"/>
      <c r="AE123" s="57"/>
      <c r="AF123" s="57"/>
      <c r="AG123" s="57"/>
      <c r="AH123" s="57"/>
      <c r="AI123" s="57"/>
      <c r="AJ123" s="57"/>
      <c r="AK123" s="58"/>
      <c r="AL123" s="58"/>
      <c r="AM123" s="59"/>
      <c r="AN123" s="59"/>
      <c r="AO123" s="25"/>
    </row>
    <row r="124" spans="1:41" s="26" customFormat="1" ht="18.75" customHeight="1">
      <c r="A124" s="32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6"/>
      <c r="X124" s="56"/>
      <c r="Y124" s="56"/>
      <c r="Z124" s="56"/>
      <c r="AA124" s="56"/>
      <c r="AB124" s="56"/>
      <c r="AC124" s="57"/>
      <c r="AD124" s="57"/>
      <c r="AE124" s="57"/>
      <c r="AF124" s="57"/>
      <c r="AG124" s="57"/>
      <c r="AH124" s="57"/>
      <c r="AI124" s="57"/>
      <c r="AJ124" s="57"/>
      <c r="AK124" s="58"/>
      <c r="AL124" s="58"/>
      <c r="AM124" s="59"/>
      <c r="AN124" s="59"/>
      <c r="AO124" s="25"/>
    </row>
    <row r="125" spans="1:41" s="26" customFormat="1" ht="18.75" customHeight="1">
      <c r="A125" s="37"/>
      <c r="B125" s="40"/>
      <c r="C125" s="40"/>
      <c r="D125" s="40"/>
      <c r="E125" s="40"/>
      <c r="F125" s="40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158"/>
      <c r="W125" s="158"/>
      <c r="X125" s="158"/>
      <c r="Y125" s="158"/>
      <c r="Z125" s="158"/>
      <c r="AA125" s="158"/>
      <c r="AB125" s="16"/>
      <c r="AC125" s="158"/>
      <c r="AD125" s="158"/>
      <c r="AE125" s="158"/>
      <c r="AF125" s="158"/>
      <c r="AG125" s="158"/>
      <c r="AH125" s="158"/>
      <c r="AI125" s="156" t="s">
        <v>91</v>
      </c>
      <c r="AJ125" s="157"/>
      <c r="AK125" s="152"/>
      <c r="AL125" s="152"/>
      <c r="AM125" s="152"/>
      <c r="AN125" s="152"/>
      <c r="AO125" s="25"/>
    </row>
    <row r="126" spans="1:41" s="26" customFormat="1" ht="36.75" customHeight="1">
      <c r="A126" s="50"/>
      <c r="B126" s="131" t="s">
        <v>53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3"/>
      <c r="V126" s="17">
        <v>1</v>
      </c>
      <c r="W126" s="17">
        <v>2</v>
      </c>
      <c r="X126" s="17">
        <v>3</v>
      </c>
      <c r="Y126" s="17">
        <v>4</v>
      </c>
      <c r="Z126" s="17">
        <v>5</v>
      </c>
      <c r="AA126" s="17" t="s">
        <v>10</v>
      </c>
      <c r="AB126" s="18" t="s">
        <v>11</v>
      </c>
      <c r="AC126" s="17">
        <v>1</v>
      </c>
      <c r="AD126" s="17">
        <v>2</v>
      </c>
      <c r="AE126" s="17">
        <v>3</v>
      </c>
      <c r="AF126" s="17">
        <v>4</v>
      </c>
      <c r="AG126" s="17">
        <v>5</v>
      </c>
      <c r="AH126" s="17" t="s">
        <v>10</v>
      </c>
      <c r="AI126" s="77" t="s">
        <v>92</v>
      </c>
      <c r="AJ126" s="77" t="s">
        <v>93</v>
      </c>
      <c r="AK126" s="19" t="s">
        <v>12</v>
      </c>
      <c r="AL126" s="19" t="s">
        <v>13</v>
      </c>
      <c r="AM126" s="86" t="s">
        <v>14</v>
      </c>
      <c r="AN126" s="86" t="s">
        <v>15</v>
      </c>
      <c r="AO126" s="25"/>
    </row>
    <row r="127" spans="1:41" ht="18.75" customHeight="1">
      <c r="A127" s="61" t="s">
        <v>56</v>
      </c>
      <c r="B127" s="169" t="s">
        <v>54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1"/>
      <c r="V127" s="27">
        <f t="shared" ref="V127:AB127" si="31">AP49</f>
        <v>5</v>
      </c>
      <c r="W127" s="27">
        <f t="shared" si="31"/>
        <v>14</v>
      </c>
      <c r="X127" s="27">
        <f t="shared" si="31"/>
        <v>24</v>
      </c>
      <c r="Y127" s="27">
        <f t="shared" si="31"/>
        <v>33</v>
      </c>
      <c r="Z127" s="27">
        <f t="shared" si="31"/>
        <v>19</v>
      </c>
      <c r="AA127" s="27">
        <f t="shared" si="31"/>
        <v>0</v>
      </c>
      <c r="AB127" s="27">
        <f t="shared" si="31"/>
        <v>95</v>
      </c>
      <c r="AC127" s="28">
        <f>V127/$AB127</f>
        <v>5.2631578947368418E-2</v>
      </c>
      <c r="AD127" s="28">
        <f t="shared" ref="AD127:AH127" si="32">W127/$AB127</f>
        <v>0.14736842105263157</v>
      </c>
      <c r="AE127" s="28">
        <f t="shared" si="32"/>
        <v>0.25263157894736843</v>
      </c>
      <c r="AF127" s="28">
        <f t="shared" si="32"/>
        <v>0.3473684210526316</v>
      </c>
      <c r="AG127" s="28">
        <f t="shared" si="32"/>
        <v>0.2</v>
      </c>
      <c r="AH127" s="28">
        <f t="shared" si="32"/>
        <v>0</v>
      </c>
      <c r="AI127" s="28">
        <f t="shared" ref="AI127" si="33">(V127+W127)/(V127+W127+X127+Y127+Z127)</f>
        <v>0.2</v>
      </c>
      <c r="AJ127" s="28">
        <f t="shared" ref="AJ127" si="34">(X127+Y127+Z127)/(V127+W127+X127+Y127+Z127)</f>
        <v>0.8</v>
      </c>
      <c r="AK127" s="29">
        <f>BD49</f>
        <v>3.49</v>
      </c>
      <c r="AL127" s="29">
        <f t="shared" ref="AL127:AN127" si="35">BE49</f>
        <v>1.1299999999999999</v>
      </c>
      <c r="AM127" s="29">
        <f t="shared" si="35"/>
        <v>4</v>
      </c>
      <c r="AN127" s="29">
        <f t="shared" si="35"/>
        <v>4</v>
      </c>
    </row>
    <row r="128" spans="1:41" ht="18.75">
      <c r="A128" s="32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6"/>
      <c r="W128" s="56"/>
      <c r="X128" s="56"/>
      <c r="Y128" s="56"/>
      <c r="Z128" s="56"/>
      <c r="AA128" s="56"/>
      <c r="AB128" s="56"/>
      <c r="AC128" s="57"/>
      <c r="AD128" s="57"/>
      <c r="AE128" s="57"/>
      <c r="AF128" s="57"/>
      <c r="AG128" s="57"/>
      <c r="AH128" s="57"/>
      <c r="AI128" s="57"/>
      <c r="AJ128" s="57"/>
      <c r="AK128" s="58"/>
      <c r="AL128" s="58"/>
      <c r="AM128" s="59"/>
      <c r="AN128" s="59"/>
    </row>
    <row r="129" spans="1:41" ht="15" customHeight="1">
      <c r="A129" s="32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6"/>
      <c r="W129" s="56"/>
      <c r="X129" s="56"/>
      <c r="Y129" s="56"/>
      <c r="Z129" s="56"/>
      <c r="AA129" s="56"/>
      <c r="AB129" s="56"/>
      <c r="AC129" s="57"/>
      <c r="AD129" s="57"/>
      <c r="AE129" s="57"/>
      <c r="AF129" s="57"/>
      <c r="AG129" s="57"/>
      <c r="AH129" s="57"/>
      <c r="AI129" s="57"/>
      <c r="AJ129" s="57"/>
      <c r="AK129" s="58"/>
      <c r="AL129" s="58"/>
      <c r="AM129" s="59"/>
      <c r="AN129" s="59"/>
    </row>
    <row r="130" spans="1:41" ht="15" customHeight="1">
      <c r="A130" s="168" t="s">
        <v>55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68"/>
      <c r="S130" s="168" t="s">
        <v>150</v>
      </c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57"/>
      <c r="AI130" s="57"/>
      <c r="AJ130" s="57"/>
      <c r="AK130" s="58"/>
      <c r="AL130" s="58"/>
      <c r="AM130" s="59"/>
      <c r="AN130" s="59"/>
    </row>
    <row r="131" spans="1:41" s="72" customFormat="1" ht="1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68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57"/>
      <c r="AI131" s="57"/>
      <c r="AJ131" s="57"/>
      <c r="AK131" s="58"/>
      <c r="AL131" s="58"/>
      <c r="AM131" s="59"/>
      <c r="AN131" s="59"/>
      <c r="AO131" s="71"/>
    </row>
    <row r="132" spans="1:41" s="72" customFormat="1" ht="32.25" customHeight="1">
      <c r="A132" s="123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5"/>
      <c r="R132" s="68"/>
      <c r="S132" s="123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5"/>
      <c r="AH132" s="57"/>
      <c r="AI132" s="57"/>
      <c r="AJ132" s="57"/>
      <c r="AK132" s="58"/>
      <c r="AL132" s="58"/>
      <c r="AM132" s="59"/>
      <c r="AN132" s="59"/>
      <c r="AO132" s="71"/>
    </row>
    <row r="133" spans="1:41" s="72" customFormat="1" ht="39.75" customHeight="1">
      <c r="A133" s="123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5"/>
      <c r="R133" s="68"/>
      <c r="S133" s="99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1"/>
      <c r="AH133" s="57"/>
      <c r="AI133" s="57"/>
      <c r="AJ133" s="57"/>
      <c r="AK133" s="58"/>
      <c r="AL133" s="58"/>
      <c r="AM133" s="59"/>
      <c r="AN133" s="59"/>
      <c r="AO133" s="71"/>
    </row>
    <row r="134" spans="1:41" s="72" customFormat="1" ht="39.75" customHeight="1">
      <c r="A134" s="123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5"/>
      <c r="R134" s="68"/>
      <c r="S134" s="99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1"/>
      <c r="AH134" s="57"/>
      <c r="AI134" s="57"/>
      <c r="AJ134" s="57"/>
      <c r="AK134" s="58"/>
      <c r="AL134" s="58"/>
      <c r="AM134" s="59"/>
      <c r="AN134" s="59"/>
      <c r="AO134" s="71"/>
    </row>
    <row r="135" spans="1:41" s="72" customFormat="1" ht="51.75" customHeight="1">
      <c r="A135" s="123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5"/>
      <c r="R135" s="68"/>
      <c r="S135" s="99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1"/>
      <c r="AH135" s="57"/>
      <c r="AI135" s="57"/>
      <c r="AJ135" s="57"/>
      <c r="AK135" s="58"/>
      <c r="AL135" s="58"/>
      <c r="AM135" s="59"/>
      <c r="AN135" s="59"/>
      <c r="AO135" s="71"/>
    </row>
    <row r="136" spans="1:41" s="72" customFormat="1" ht="15" customHeight="1">
      <c r="A136" s="123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5"/>
      <c r="R136" s="68"/>
      <c r="S136" s="99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1"/>
      <c r="AH136" s="57"/>
      <c r="AI136" s="57"/>
      <c r="AJ136" s="57"/>
      <c r="AK136" s="58"/>
      <c r="AL136" s="58"/>
      <c r="AM136" s="59"/>
      <c r="AN136" s="59"/>
      <c r="AO136" s="71"/>
    </row>
    <row r="137" spans="1:41" s="72" customFormat="1" ht="33" customHeight="1">
      <c r="A137" s="123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5"/>
      <c r="R137" s="68"/>
      <c r="S137" s="99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1"/>
      <c r="AH137" s="57"/>
      <c r="AI137" s="57"/>
      <c r="AJ137" s="57"/>
      <c r="AK137" s="58"/>
      <c r="AL137" s="58"/>
      <c r="AM137" s="59"/>
      <c r="AN137" s="59"/>
      <c r="AO137" s="71"/>
    </row>
    <row r="138" spans="1:41" s="72" customFormat="1" ht="55.5" customHeight="1">
      <c r="A138" s="123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5"/>
      <c r="R138" s="68"/>
      <c r="S138" s="99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1"/>
      <c r="AH138" s="57"/>
      <c r="AI138" s="57"/>
      <c r="AJ138" s="57"/>
      <c r="AK138" s="58"/>
      <c r="AL138" s="58"/>
      <c r="AM138" s="59"/>
      <c r="AN138" s="59"/>
      <c r="AO138" s="71"/>
    </row>
    <row r="139" spans="1:41" s="72" customFormat="1" ht="62.25" customHeight="1">
      <c r="A139" s="123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5"/>
      <c r="R139" s="68"/>
      <c r="S139" s="99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1"/>
      <c r="AH139" s="57"/>
      <c r="AI139" s="57"/>
      <c r="AJ139" s="57"/>
      <c r="AK139" s="58"/>
      <c r="AL139" s="58"/>
      <c r="AM139" s="59"/>
      <c r="AN139" s="59"/>
      <c r="AO139" s="71"/>
    </row>
    <row r="140" spans="1:41" s="72" customFormat="1" ht="42.75" customHeight="1">
      <c r="A140" s="123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5"/>
      <c r="R140" s="68"/>
      <c r="S140" s="99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1"/>
      <c r="AH140" s="57"/>
      <c r="AI140" s="57"/>
      <c r="AJ140" s="57"/>
      <c r="AK140" s="58"/>
      <c r="AL140" s="58"/>
      <c r="AM140" s="59"/>
      <c r="AN140" s="59"/>
      <c r="AO140" s="71"/>
    </row>
    <row r="141" spans="1:41" s="72" customFormat="1" ht="23.25" customHeight="1">
      <c r="A141" s="123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5"/>
      <c r="R141" s="68"/>
      <c r="S141" s="99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1"/>
      <c r="AH141" s="57"/>
      <c r="AI141" s="57"/>
      <c r="AJ141" s="57"/>
      <c r="AK141" s="58"/>
      <c r="AL141" s="58"/>
      <c r="AM141" s="59"/>
      <c r="AN141" s="59"/>
      <c r="AO141" s="71"/>
    </row>
    <row r="142" spans="1:41" s="72" customFormat="1" ht="46.5" customHeight="1">
      <c r="A142" s="123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5"/>
      <c r="R142" s="68"/>
      <c r="S142" s="99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1"/>
      <c r="AH142" s="57"/>
      <c r="AI142" s="57"/>
      <c r="AJ142" s="57"/>
      <c r="AK142" s="58"/>
      <c r="AL142" s="58"/>
      <c r="AM142" s="59"/>
      <c r="AN142" s="59"/>
      <c r="AO142" s="71"/>
    </row>
    <row r="143" spans="1:41" s="72" customFormat="1" ht="42.75" customHeight="1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5"/>
      <c r="R143" s="68"/>
      <c r="S143" s="99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1"/>
      <c r="AH143" s="57"/>
      <c r="AI143" s="57"/>
      <c r="AJ143" s="57"/>
      <c r="AK143" s="58"/>
      <c r="AL143" s="58"/>
      <c r="AM143" s="59"/>
      <c r="AN143" s="59"/>
      <c r="AO143" s="71"/>
    </row>
    <row r="144" spans="1:41" s="72" customFormat="1" ht="48.75" customHeight="1">
      <c r="A144" s="123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5"/>
      <c r="R144" s="68"/>
      <c r="S144" s="99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1"/>
      <c r="AH144" s="57"/>
      <c r="AI144" s="57"/>
      <c r="AJ144" s="57"/>
      <c r="AK144" s="58"/>
      <c r="AL144" s="58"/>
      <c r="AM144" s="59"/>
      <c r="AN144" s="59"/>
      <c r="AO144" s="71"/>
    </row>
    <row r="145" spans="1:58" s="72" customFormat="1" ht="15" customHeight="1">
      <c r="A145" s="123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5"/>
      <c r="R145" s="68"/>
      <c r="S145" s="99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1"/>
      <c r="AH145" s="57"/>
      <c r="AI145" s="57"/>
      <c r="AJ145" s="57"/>
      <c r="AK145" s="58"/>
      <c r="AL145" s="58"/>
      <c r="AM145" s="59"/>
      <c r="AN145" s="59"/>
      <c r="AO145" s="71"/>
    </row>
    <row r="146" spans="1:58" s="72" customFormat="1" ht="15" customHeight="1">
      <c r="A146" s="123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5"/>
      <c r="R146" s="68"/>
      <c r="S146" s="99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1"/>
      <c r="AH146" s="57"/>
      <c r="AI146" s="57"/>
      <c r="AJ146" s="57"/>
      <c r="AK146" s="58"/>
      <c r="AL146" s="58"/>
      <c r="AM146" s="59"/>
      <c r="AN146" s="59"/>
      <c r="AO146" s="71"/>
    </row>
    <row r="147" spans="1:58" s="72" customFormat="1" ht="22.5" customHeight="1">
      <c r="A147" s="123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5"/>
      <c r="R147" s="68"/>
      <c r="S147" s="99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1"/>
      <c r="AH147" s="57"/>
      <c r="AI147" s="57"/>
      <c r="AJ147" s="57"/>
      <c r="AK147" s="58"/>
      <c r="AL147" s="58"/>
      <c r="AM147" s="59"/>
      <c r="AN147" s="59"/>
      <c r="AO147" s="71"/>
    </row>
    <row r="148" spans="1:58" s="72" customFormat="1" ht="43.5" customHeight="1">
      <c r="A148" s="123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5"/>
      <c r="R148" s="68"/>
      <c r="S148" s="99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1"/>
      <c r="AH148" s="57"/>
      <c r="AI148" s="57"/>
      <c r="AJ148" s="57"/>
      <c r="AK148" s="58"/>
      <c r="AL148" s="58"/>
      <c r="AM148" s="59"/>
      <c r="AN148" s="59"/>
      <c r="AO148" s="71"/>
    </row>
    <row r="149" spans="1:58" s="72" customFormat="1" ht="51" customHeight="1">
      <c r="A149" s="123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5"/>
      <c r="R149" s="68"/>
      <c r="S149" s="99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1"/>
      <c r="AH149" s="57"/>
      <c r="AI149" s="57"/>
      <c r="AJ149" s="57"/>
      <c r="AK149" s="58"/>
      <c r="AL149" s="58"/>
      <c r="AM149" s="59"/>
      <c r="AN149" s="59"/>
      <c r="AO149" s="71"/>
    </row>
    <row r="150" spans="1:58" s="72" customFormat="1" ht="42.75" customHeight="1">
      <c r="A150" s="123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5"/>
      <c r="R150" s="68"/>
      <c r="S150" s="99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1"/>
      <c r="AH150" s="57"/>
      <c r="AI150" s="57"/>
      <c r="AJ150" s="57"/>
      <c r="AK150" s="58"/>
      <c r="AL150" s="58"/>
      <c r="AM150" s="59"/>
      <c r="AN150" s="59"/>
      <c r="AO150" s="71"/>
    </row>
    <row r="151" spans="1:58" s="72" customFormat="1" ht="15" customHeight="1">
      <c r="A151" s="123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5"/>
      <c r="R151" s="68"/>
      <c r="S151" s="99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1"/>
      <c r="AH151" s="57"/>
      <c r="AI151" s="57"/>
      <c r="AJ151" s="57"/>
      <c r="AK151" s="58"/>
      <c r="AL151" s="58"/>
      <c r="AM151" s="59"/>
      <c r="AN151" s="59"/>
      <c r="AO151" s="71"/>
    </row>
    <row r="152" spans="1:58" s="72" customFormat="1" ht="15" customHeight="1">
      <c r="A152" s="123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5"/>
      <c r="R152" s="68"/>
      <c r="S152" s="99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1"/>
      <c r="AH152" s="57"/>
      <c r="AI152" s="57"/>
      <c r="AJ152" s="57"/>
      <c r="AK152" s="58"/>
      <c r="AL152" s="58"/>
      <c r="AM152" s="59"/>
      <c r="AN152" s="59"/>
      <c r="AO152" s="71"/>
    </row>
    <row r="153" spans="1:58" s="72" customFormat="1" ht="15" customHeight="1">
      <c r="A153" s="99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1"/>
      <c r="R153" s="68"/>
      <c r="S153" s="99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1"/>
      <c r="AH153" s="57"/>
      <c r="AI153" s="57"/>
      <c r="AJ153" s="57"/>
      <c r="AK153" s="58"/>
      <c r="AL153" s="58"/>
      <c r="AM153" s="59"/>
      <c r="AN153" s="59"/>
      <c r="AO153" s="71"/>
    </row>
    <row r="154" spans="1:58" s="1" customFormat="1" ht="15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62"/>
      <c r="S154" s="62"/>
      <c r="T154" s="62"/>
      <c r="U154" s="62"/>
      <c r="V154" s="63"/>
      <c r="W154" s="63"/>
      <c r="X154" s="63"/>
      <c r="Y154" s="63"/>
      <c r="Z154" s="63"/>
      <c r="AA154" s="63"/>
      <c r="AB154" s="63"/>
      <c r="AC154" s="64"/>
      <c r="AD154" s="64"/>
      <c r="AE154" s="64"/>
      <c r="AF154" s="64"/>
      <c r="AG154" s="64"/>
      <c r="AH154" s="64"/>
      <c r="AI154" s="64"/>
      <c r="AJ154" s="64"/>
      <c r="AK154" s="65"/>
      <c r="AL154" s="65"/>
      <c r="AM154" s="66"/>
      <c r="AN154" s="66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s="1" customFormat="1" ht="15" customHeight="1">
      <c r="A155" s="67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3"/>
      <c r="W155" s="63"/>
      <c r="X155" s="63"/>
      <c r="Y155" s="63"/>
      <c r="Z155" s="63"/>
      <c r="AA155" s="63"/>
      <c r="AB155" s="63"/>
      <c r="AC155" s="64"/>
      <c r="AD155" s="64"/>
      <c r="AE155" s="64"/>
      <c r="AF155" s="64"/>
      <c r="AG155" s="64"/>
      <c r="AH155" s="64"/>
      <c r="AI155" s="64"/>
      <c r="AJ155" s="64"/>
      <c r="AK155" s="65"/>
      <c r="AL155" s="65"/>
      <c r="AM155" s="66"/>
      <c r="AN155" s="66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s="1" customFormat="1" ht="15" customHeight="1">
      <c r="A156" s="67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3"/>
      <c r="W156" s="63"/>
      <c r="X156" s="63"/>
      <c r="Y156" s="63"/>
      <c r="Z156" s="63"/>
      <c r="AA156" s="63"/>
      <c r="AB156" s="63"/>
      <c r="AC156" s="64"/>
      <c r="AD156" s="64"/>
      <c r="AE156" s="64"/>
      <c r="AF156" s="64"/>
      <c r="AG156" s="64"/>
      <c r="AH156" s="64"/>
      <c r="AI156" s="64"/>
      <c r="AJ156" s="64"/>
      <c r="AK156" s="65"/>
      <c r="AL156" s="65"/>
      <c r="AM156" s="66"/>
      <c r="AN156" s="6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s="1" customFormat="1" ht="18.75">
      <c r="A157" s="67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3"/>
      <c r="W157" s="63"/>
      <c r="X157" s="63"/>
      <c r="Y157" s="63"/>
      <c r="Z157" s="63"/>
      <c r="AA157" s="63"/>
      <c r="AB157" s="63"/>
      <c r="AC157" s="64"/>
      <c r="AD157" s="64"/>
      <c r="AE157" s="64"/>
      <c r="AF157" s="64"/>
      <c r="AG157" s="64"/>
      <c r="AH157" s="64"/>
      <c r="AI157" s="64"/>
      <c r="AJ157" s="64"/>
      <c r="AK157" s="65"/>
      <c r="AL157" s="65"/>
      <c r="AM157" s="66"/>
      <c r="AN157" s="66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s="1" customFormat="1">
      <c r="A158"/>
      <c r="B158"/>
      <c r="C158" s="16"/>
      <c r="D158" s="16"/>
      <c r="E158" s="16"/>
      <c r="F158" s="16"/>
      <c r="G158" s="16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81"/>
      <c r="AN158" s="81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s="1" customFormat="1">
      <c r="A159" s="16"/>
      <c r="B159" s="16"/>
      <c r="C159" s="16"/>
      <c r="D159" s="16"/>
      <c r="E159" s="16"/>
      <c r="F159" s="16"/>
      <c r="G159" s="16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 s="81"/>
      <c r="AN159" s="8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s="1" customFormat="1">
      <c r="A160" s="16"/>
      <c r="B160" s="16"/>
      <c r="C160" s="16"/>
      <c r="D160" s="16"/>
      <c r="E160" s="16"/>
      <c r="F160" s="16"/>
      <c r="G160" s="16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 s="81"/>
      <c r="AN160" s="8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s="1" customFormat="1">
      <c r="A161" s="16"/>
      <c r="B161" s="16"/>
      <c r="C161" s="16"/>
      <c r="D161" s="16"/>
      <c r="E161" s="16"/>
      <c r="F161" s="16"/>
      <c r="G161" s="16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 s="81"/>
      <c r="AN161" s="8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s="1" customFormat="1">
      <c r="A162" s="16"/>
      <c r="B162" s="16"/>
      <c r="C162" s="16"/>
      <c r="D162" s="16"/>
      <c r="E162" s="16"/>
      <c r="F162" s="16"/>
      <c r="G162" s="16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81"/>
      <c r="AN162" s="8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s="1" customFormat="1">
      <c r="A163" s="16"/>
      <c r="B163" s="16"/>
      <c r="C163" s="16"/>
      <c r="D163" s="16"/>
      <c r="E163" s="16"/>
      <c r="F163" s="16"/>
      <c r="G163" s="16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81"/>
      <c r="AN163" s="8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s="1" customFormat="1">
      <c r="A164" s="16"/>
      <c r="B164" s="16"/>
      <c r="C164" s="16"/>
      <c r="D164" s="16"/>
      <c r="E164" s="16"/>
      <c r="F164" s="16"/>
      <c r="G164" s="16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81"/>
      <c r="AN164" s="8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s="1" customFormat="1">
      <c r="A165" s="16"/>
      <c r="B165" s="16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81"/>
      <c r="AN165" s="8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s="1" customFormat="1">
      <c r="A166" s="16"/>
      <c r="B166" s="1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81"/>
      <c r="AN166" s="81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</sheetData>
  <sheetProtection sheet="1" objects="1" scenarios="1"/>
  <mergeCells count="106">
    <mergeCell ref="S17:W17"/>
    <mergeCell ref="S18:W18"/>
    <mergeCell ref="S19:W19"/>
    <mergeCell ref="A13:G13"/>
    <mergeCell ref="S14:W14"/>
    <mergeCell ref="S15:W15"/>
    <mergeCell ref="S16:W16"/>
    <mergeCell ref="A1:AE1"/>
    <mergeCell ref="A6:AN6"/>
    <mergeCell ref="A7:AN7"/>
    <mergeCell ref="A8:AN8"/>
    <mergeCell ref="S12:X12"/>
    <mergeCell ref="AC12:AH12"/>
    <mergeCell ref="S23:W23"/>
    <mergeCell ref="C24:F24"/>
    <mergeCell ref="H24:K24"/>
    <mergeCell ref="S24:W24"/>
    <mergeCell ref="S25:W25"/>
    <mergeCell ref="C26:D26"/>
    <mergeCell ref="H26:I26"/>
    <mergeCell ref="S26:W26"/>
    <mergeCell ref="S20:W20"/>
    <mergeCell ref="S21:W21"/>
    <mergeCell ref="S22:W22"/>
    <mergeCell ref="V34:AA35"/>
    <mergeCell ref="AC34:AH35"/>
    <mergeCell ref="AI34:AJ35"/>
    <mergeCell ref="AK34:AN35"/>
    <mergeCell ref="A36:U36"/>
    <mergeCell ref="B37:U37"/>
    <mergeCell ref="C27:D27"/>
    <mergeCell ref="H27:I27"/>
    <mergeCell ref="S27:W27"/>
    <mergeCell ref="C28:D28"/>
    <mergeCell ref="H28:I28"/>
    <mergeCell ref="S28:W28"/>
    <mergeCell ref="AI67:AJ68"/>
    <mergeCell ref="AK67:AN68"/>
    <mergeCell ref="B69:U69"/>
    <mergeCell ref="B38:U38"/>
    <mergeCell ref="B39:U39"/>
    <mergeCell ref="B40:U40"/>
    <mergeCell ref="B41:U41"/>
    <mergeCell ref="B42:U42"/>
    <mergeCell ref="B43:U43"/>
    <mergeCell ref="B70:U70"/>
    <mergeCell ref="B71:U71"/>
    <mergeCell ref="B72:U72"/>
    <mergeCell ref="A75:U75"/>
    <mergeCell ref="A77:H77"/>
    <mergeCell ref="A78:H78"/>
    <mergeCell ref="A45:U45"/>
    <mergeCell ref="V67:AA68"/>
    <mergeCell ref="AC67:AH68"/>
    <mergeCell ref="A85:H85"/>
    <mergeCell ref="A91:U91"/>
    <mergeCell ref="Z91:AN91"/>
    <mergeCell ref="A114:E114"/>
    <mergeCell ref="V115:AA116"/>
    <mergeCell ref="AC115:AH116"/>
    <mergeCell ref="AI115:AJ116"/>
    <mergeCell ref="AK115:AN116"/>
    <mergeCell ref="A79:H79"/>
    <mergeCell ref="A80:H80"/>
    <mergeCell ref="A81:H81"/>
    <mergeCell ref="A82:H82"/>
    <mergeCell ref="A83:H83"/>
    <mergeCell ref="A84:H84"/>
    <mergeCell ref="S132:AG132"/>
    <mergeCell ref="A133:Q133"/>
    <mergeCell ref="V125:AA125"/>
    <mergeCell ref="AC125:AH125"/>
    <mergeCell ref="AI125:AJ125"/>
    <mergeCell ref="AK125:AN125"/>
    <mergeCell ref="B126:U126"/>
    <mergeCell ref="B127:U127"/>
    <mergeCell ref="B117:U117"/>
    <mergeCell ref="B118:U118"/>
    <mergeCell ref="B119:U119"/>
    <mergeCell ref="B120:U120"/>
    <mergeCell ref="B121:U121"/>
    <mergeCell ref="B122:U122"/>
    <mergeCell ref="A154:Q154"/>
    <mergeCell ref="S29:W29"/>
    <mergeCell ref="A152:Q152"/>
    <mergeCell ref="A149:Q149"/>
    <mergeCell ref="A150:Q150"/>
    <mergeCell ref="A151:Q151"/>
    <mergeCell ref="A146:Q146"/>
    <mergeCell ref="A147:Q147"/>
    <mergeCell ref="A148:Q148"/>
    <mergeCell ref="A143:Q143"/>
    <mergeCell ref="A144:Q144"/>
    <mergeCell ref="A145:Q145"/>
    <mergeCell ref="A140:Q140"/>
    <mergeCell ref="A141:Q141"/>
    <mergeCell ref="A142:Q142"/>
    <mergeCell ref="A137:Q137"/>
    <mergeCell ref="A138:Q138"/>
    <mergeCell ref="A139:Q139"/>
    <mergeCell ref="A134:Q134"/>
    <mergeCell ref="A135:Q135"/>
    <mergeCell ref="A136:Q136"/>
    <mergeCell ref="A130:Q130"/>
    <mergeCell ref="S130:AG130"/>
    <mergeCell ref="A132:Q132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9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PAS GLOBAL</vt:lpstr>
      <vt:lpstr>PAS-F</vt:lpstr>
      <vt:lpstr>PAS-L</vt:lpstr>
      <vt:lpstr>'PAS GLOBAL'!Área_de_impresión</vt:lpstr>
      <vt:lpstr>'PAS-F'!Área_de_impresión</vt:lpstr>
      <vt:lpstr>'PAS-L'!Área_de_impresión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2020-09-17T07:57:00Z</dcterms:created>
  <dcterms:modified xsi:type="dcterms:W3CDTF">2022-01-27T11:55:26Z</dcterms:modified>
</cp:coreProperties>
</file>