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FTS\"/>
    </mc:Choice>
  </mc:AlternateContent>
  <bookViews>
    <workbookView xWindow="0" yWindow="0" windowWidth="28800" windowHeight="11835" activeTab="1"/>
  </bookViews>
  <sheets>
    <sheet name="FTS" sheetId="1" r:id="rId1"/>
    <sheet name=" grado global" sheetId="2" r:id="rId2"/>
  </sheets>
  <definedNames>
    <definedName name="_xlnm.Print_Area" localSheetId="1">' grado global'!$A$1:$AN$137</definedName>
    <definedName name="_xlnm.Print_Area" localSheetId="0">FTS!$A$1:$AL$142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H132" i="2"/>
  <c r="AD132" i="2"/>
  <c r="AB132" i="2"/>
  <c r="AA132" i="2"/>
  <c r="Z132" i="2"/>
  <c r="AG132" i="2" s="1"/>
  <c r="Y132" i="2"/>
  <c r="AF132" i="2" s="1"/>
  <c r="X132" i="2"/>
  <c r="AJ132" i="2" s="1"/>
  <c r="W132" i="2"/>
  <c r="V132" i="2"/>
  <c r="AI132" i="2" s="1"/>
  <c r="AN131" i="2"/>
  <c r="AM131" i="2"/>
  <c r="AL131" i="2"/>
  <c r="AK131" i="2"/>
  <c r="AG131" i="2"/>
  <c r="AC131" i="2"/>
  <c r="AB131" i="2"/>
  <c r="AA131" i="2"/>
  <c r="AH131" i="2" s="1"/>
  <c r="Z131" i="2"/>
  <c r="Y131" i="2"/>
  <c r="AF131" i="2" s="1"/>
  <c r="X131" i="2"/>
  <c r="AE131" i="2" s="1"/>
  <c r="W131" i="2"/>
  <c r="AD131" i="2" s="1"/>
  <c r="V131" i="2"/>
  <c r="AN130" i="2"/>
  <c r="AM130" i="2"/>
  <c r="AL130" i="2"/>
  <c r="AK130" i="2"/>
  <c r="AF130" i="2"/>
  <c r="AB130" i="2"/>
  <c r="AA130" i="2"/>
  <c r="Z130" i="2"/>
  <c r="AG130" i="2" s="1"/>
  <c r="Y130" i="2"/>
  <c r="X130" i="2"/>
  <c r="AE130" i="2" s="1"/>
  <c r="W130" i="2"/>
  <c r="V130" i="2"/>
  <c r="AC130" i="2" s="1"/>
  <c r="AN129" i="2"/>
  <c r="AM129" i="2"/>
  <c r="AL129" i="2"/>
  <c r="AK129" i="2"/>
  <c r="AE129" i="2"/>
  <c r="AD129" i="2"/>
  <c r="AB129" i="2"/>
  <c r="AA129" i="2"/>
  <c r="AH129" i="2" s="1"/>
  <c r="Z129" i="2"/>
  <c r="AG129" i="2" s="1"/>
  <c r="Y129" i="2"/>
  <c r="AF129" i="2" s="1"/>
  <c r="X129" i="2"/>
  <c r="W129" i="2"/>
  <c r="V129" i="2"/>
  <c r="AC129" i="2" s="1"/>
  <c r="AN128" i="2"/>
  <c r="AM128" i="2"/>
  <c r="AL128" i="2"/>
  <c r="AK128" i="2"/>
  <c r="AH128" i="2"/>
  <c r="AD128" i="2"/>
  <c r="AB128" i="2"/>
  <c r="AA128" i="2"/>
  <c r="Z128" i="2"/>
  <c r="AG128" i="2" s="1"/>
  <c r="Y128" i="2"/>
  <c r="AF128" i="2" s="1"/>
  <c r="X128" i="2"/>
  <c r="AJ128" i="2" s="1"/>
  <c r="W128" i="2"/>
  <c r="V128" i="2"/>
  <c r="AI128" i="2" s="1"/>
  <c r="AN108" i="2"/>
  <c r="AM108" i="2"/>
  <c r="AL108" i="2"/>
  <c r="AK108" i="2"/>
  <c r="AG108" i="2"/>
  <c r="AC108" i="2"/>
  <c r="AB108" i="2"/>
  <c r="AA108" i="2"/>
  <c r="AH108" i="2" s="1"/>
  <c r="Z108" i="2"/>
  <c r="Y108" i="2"/>
  <c r="AF108" i="2" s="1"/>
  <c r="X108" i="2"/>
  <c r="AE108" i="2" s="1"/>
  <c r="W108" i="2"/>
  <c r="AD108" i="2" s="1"/>
  <c r="V108" i="2"/>
  <c r="AN107" i="2"/>
  <c r="AM107" i="2"/>
  <c r="AL107" i="2"/>
  <c r="AK107" i="2"/>
  <c r="AF107" i="2"/>
  <c r="AB107" i="2"/>
  <c r="AA107" i="2"/>
  <c r="Z107" i="2"/>
  <c r="AG107" i="2" s="1"/>
  <c r="Y107" i="2"/>
  <c r="X107" i="2"/>
  <c r="AE107" i="2" s="1"/>
  <c r="W107" i="2"/>
  <c r="V107" i="2"/>
  <c r="AC107" i="2" s="1"/>
  <c r="AN106" i="2"/>
  <c r="AM106" i="2"/>
  <c r="AL106" i="2"/>
  <c r="AK106" i="2"/>
  <c r="AE106" i="2"/>
  <c r="AD106" i="2"/>
  <c r="AB106" i="2"/>
  <c r="AA106" i="2"/>
  <c r="AH106" i="2" s="1"/>
  <c r="Z106" i="2"/>
  <c r="AG106" i="2" s="1"/>
  <c r="Y106" i="2"/>
  <c r="AF106" i="2" s="1"/>
  <c r="X106" i="2"/>
  <c r="W106" i="2"/>
  <c r="V106" i="2"/>
  <c r="AC106" i="2" s="1"/>
  <c r="AN105" i="2"/>
  <c r="AM105" i="2"/>
  <c r="AL105" i="2"/>
  <c r="AK105" i="2"/>
  <c r="AH105" i="2"/>
  <c r="AD105" i="2"/>
  <c r="AB105" i="2"/>
  <c r="AA105" i="2"/>
  <c r="Z105" i="2"/>
  <c r="AG105" i="2" s="1"/>
  <c r="Y105" i="2"/>
  <c r="AF105" i="2" s="1"/>
  <c r="X105" i="2"/>
  <c r="AJ105" i="2" s="1"/>
  <c r="W105" i="2"/>
  <c r="V105" i="2"/>
  <c r="AI105" i="2" s="1"/>
  <c r="AN104" i="2"/>
  <c r="AM104" i="2"/>
  <c r="AL104" i="2"/>
  <c r="AK104" i="2"/>
  <c r="AG104" i="2"/>
  <c r="AC104" i="2"/>
  <c r="AB104" i="2"/>
  <c r="AA104" i="2"/>
  <c r="AH104" i="2" s="1"/>
  <c r="Z104" i="2"/>
  <c r="Y104" i="2"/>
  <c r="AF104" i="2" s="1"/>
  <c r="X104" i="2"/>
  <c r="AE104" i="2" s="1"/>
  <c r="W104" i="2"/>
  <c r="AD104" i="2" s="1"/>
  <c r="V104" i="2"/>
  <c r="AN103" i="2"/>
  <c r="AM103" i="2"/>
  <c r="AL103" i="2"/>
  <c r="AK103" i="2"/>
  <c r="AF103" i="2"/>
  <c r="AB103" i="2"/>
  <c r="AA103" i="2"/>
  <c r="Z103" i="2"/>
  <c r="AG103" i="2" s="1"/>
  <c r="Y103" i="2"/>
  <c r="X103" i="2"/>
  <c r="AE103" i="2" s="1"/>
  <c r="W103" i="2"/>
  <c r="V103" i="2"/>
  <c r="AC103" i="2" s="1"/>
  <c r="AN102" i="2"/>
  <c r="AM102" i="2"/>
  <c r="AL102" i="2"/>
  <c r="AK102" i="2"/>
  <c r="AE102" i="2"/>
  <c r="AD102" i="2"/>
  <c r="AB102" i="2"/>
  <c r="AA102" i="2"/>
  <c r="AH102" i="2" s="1"/>
  <c r="Z102" i="2"/>
  <c r="AG102" i="2" s="1"/>
  <c r="Y102" i="2"/>
  <c r="AF102" i="2" s="1"/>
  <c r="X102" i="2"/>
  <c r="W102" i="2"/>
  <c r="V102" i="2"/>
  <c r="AC102" i="2" s="1"/>
  <c r="AN101" i="2"/>
  <c r="AM101" i="2"/>
  <c r="AL101" i="2"/>
  <c r="AK101" i="2"/>
  <c r="AH101" i="2"/>
  <c r="AD101" i="2"/>
  <c r="AB101" i="2"/>
  <c r="AA101" i="2"/>
  <c r="Z101" i="2"/>
  <c r="AG101" i="2" s="1"/>
  <c r="Y101" i="2"/>
  <c r="AF101" i="2" s="1"/>
  <c r="X101" i="2"/>
  <c r="AJ101" i="2" s="1"/>
  <c r="W101" i="2"/>
  <c r="V101" i="2"/>
  <c r="AI101" i="2" s="1"/>
  <c r="AN95" i="2"/>
  <c r="AM95" i="2"/>
  <c r="AL95" i="2"/>
  <c r="AK95" i="2"/>
  <c r="AG95" i="2"/>
  <c r="AC95" i="2"/>
  <c r="AB95" i="2"/>
  <c r="AA95" i="2"/>
  <c r="AH95" i="2" s="1"/>
  <c r="Z95" i="2"/>
  <c r="Y95" i="2"/>
  <c r="AF95" i="2" s="1"/>
  <c r="X95" i="2"/>
  <c r="AE95" i="2" s="1"/>
  <c r="W95" i="2"/>
  <c r="AD95" i="2" s="1"/>
  <c r="V95" i="2"/>
  <c r="AN66" i="2"/>
  <c r="AM66" i="2"/>
  <c r="AL66" i="2"/>
  <c r="AK66" i="2"/>
  <c r="AF66" i="2"/>
  <c r="AB66" i="2"/>
  <c r="AA66" i="2"/>
  <c r="Z66" i="2"/>
  <c r="AG66" i="2" s="1"/>
  <c r="Y66" i="2"/>
  <c r="X66" i="2"/>
  <c r="AE66" i="2" s="1"/>
  <c r="W66" i="2"/>
  <c r="V66" i="2"/>
  <c r="AC66" i="2" s="1"/>
  <c r="AN38" i="2"/>
  <c r="AM38" i="2"/>
  <c r="AL38" i="2"/>
  <c r="AK38" i="2"/>
  <c r="AE38" i="2"/>
  <c r="AD38" i="2"/>
  <c r="AB38" i="2"/>
  <c r="AA38" i="2"/>
  <c r="AH38" i="2" s="1"/>
  <c r="Z38" i="2"/>
  <c r="AG38" i="2" s="1"/>
  <c r="Y38" i="2"/>
  <c r="AF38" i="2" s="1"/>
  <c r="X38" i="2"/>
  <c r="W38" i="2"/>
  <c r="V38" i="2"/>
  <c r="AC38" i="2" s="1"/>
  <c r="AN37" i="2"/>
  <c r="AM37" i="2"/>
  <c r="AL37" i="2"/>
  <c r="AK37" i="2"/>
  <c r="AH37" i="2"/>
  <c r="AD37" i="2"/>
  <c r="AB37" i="2"/>
  <c r="AA37" i="2"/>
  <c r="Z37" i="2"/>
  <c r="AG37" i="2" s="1"/>
  <c r="Y37" i="2"/>
  <c r="AF37" i="2" s="1"/>
  <c r="X37" i="2"/>
  <c r="AJ37" i="2" s="1"/>
  <c r="W37" i="2"/>
  <c r="V37" i="2"/>
  <c r="AI37" i="2" s="1"/>
  <c r="AN36" i="2"/>
  <c r="AM36" i="2"/>
  <c r="AL36" i="2"/>
  <c r="AK36" i="2"/>
  <c r="AG36" i="2"/>
  <c r="AC36" i="2"/>
  <c r="AB36" i="2"/>
  <c r="AA36" i="2"/>
  <c r="AH36" i="2" s="1"/>
  <c r="Z36" i="2"/>
  <c r="Y36" i="2"/>
  <c r="AF36" i="2" s="1"/>
  <c r="X36" i="2"/>
  <c r="AE36" i="2" s="1"/>
  <c r="W36" i="2"/>
  <c r="AD36" i="2" s="1"/>
  <c r="V36" i="2"/>
  <c r="AN35" i="2"/>
  <c r="AM35" i="2"/>
  <c r="AL35" i="2"/>
  <c r="AK35" i="2"/>
  <c r="AF35" i="2"/>
  <c r="AB35" i="2"/>
  <c r="AA35" i="2"/>
  <c r="Z35" i="2"/>
  <c r="AG35" i="2" s="1"/>
  <c r="Y35" i="2"/>
  <c r="X35" i="2"/>
  <c r="AE35" i="2" s="1"/>
  <c r="W35" i="2"/>
  <c r="V35" i="2"/>
  <c r="AC35" i="2" s="1"/>
  <c r="AN34" i="2"/>
  <c r="AM34" i="2"/>
  <c r="AL34" i="2"/>
  <c r="AK34" i="2"/>
  <c r="AE34" i="2"/>
  <c r="AD34" i="2"/>
  <c r="AB34" i="2"/>
  <c r="AA34" i="2"/>
  <c r="AH34" i="2" s="1"/>
  <c r="Z34" i="2"/>
  <c r="AG34" i="2" s="1"/>
  <c r="Y34" i="2"/>
  <c r="AF34" i="2" s="1"/>
  <c r="X34" i="2"/>
  <c r="W34" i="2"/>
  <c r="V34" i="2"/>
  <c r="AC34" i="2" s="1"/>
  <c r="AN33" i="2"/>
  <c r="AM33" i="2"/>
  <c r="AL33" i="2"/>
  <c r="AK33" i="2"/>
  <c r="AH33" i="2"/>
  <c r="AD33" i="2"/>
  <c r="AB33" i="2"/>
  <c r="AA33" i="2"/>
  <c r="Z33" i="2"/>
  <c r="AG33" i="2" s="1"/>
  <c r="Y33" i="2"/>
  <c r="AF33" i="2" s="1"/>
  <c r="X33" i="2"/>
  <c r="AJ33" i="2" s="1"/>
  <c r="W33" i="2"/>
  <c r="V33" i="2"/>
  <c r="AI33" i="2" s="1"/>
  <c r="AN32" i="2"/>
  <c r="AM32" i="2"/>
  <c r="AL32" i="2"/>
  <c r="AK32" i="2"/>
  <c r="AG32" i="2"/>
  <c r="AC32" i="2"/>
  <c r="AB32" i="2"/>
  <c r="AA32" i="2"/>
  <c r="AH32" i="2" s="1"/>
  <c r="Z32" i="2"/>
  <c r="Y32" i="2"/>
  <c r="AF32" i="2" s="1"/>
  <c r="X32" i="2"/>
  <c r="AE32" i="2" s="1"/>
  <c r="W32" i="2"/>
  <c r="AD32" i="2" s="1"/>
  <c r="V32" i="2"/>
  <c r="AN31" i="2"/>
  <c r="AM31" i="2"/>
  <c r="AL31" i="2"/>
  <c r="AK31" i="2"/>
  <c r="AF31" i="2"/>
  <c r="AB31" i="2"/>
  <c r="AA31" i="2"/>
  <c r="Z31" i="2"/>
  <c r="AG31" i="2" s="1"/>
  <c r="Y31" i="2"/>
  <c r="X31" i="2"/>
  <c r="AE31" i="2" s="1"/>
  <c r="W31" i="2"/>
  <c r="V31" i="2"/>
  <c r="AC31" i="2" s="1"/>
  <c r="AN30" i="2"/>
  <c r="AM30" i="2"/>
  <c r="AL30" i="2"/>
  <c r="AK30" i="2"/>
  <c r="AE30" i="2"/>
  <c r="AD30" i="2"/>
  <c r="AB30" i="2"/>
  <c r="AA30" i="2"/>
  <c r="AH30" i="2" s="1"/>
  <c r="Z30" i="2"/>
  <c r="AG30" i="2" s="1"/>
  <c r="Y30" i="2"/>
  <c r="AF30" i="2" s="1"/>
  <c r="X30" i="2"/>
  <c r="W30" i="2"/>
  <c r="V30" i="2"/>
  <c r="AC30" i="2" s="1"/>
  <c r="X20" i="2"/>
  <c r="AE16" i="2"/>
  <c r="AL132" i="1"/>
  <c r="AK132" i="1"/>
  <c r="AJ132" i="1"/>
  <c r="AI132" i="1"/>
  <c r="AH132" i="1"/>
  <c r="AD132" i="1"/>
  <c r="AB132" i="1"/>
  <c r="AA132" i="1"/>
  <c r="Z132" i="1"/>
  <c r="AG132" i="1" s="1"/>
  <c r="Y132" i="1"/>
  <c r="AF132" i="1" s="1"/>
  <c r="X132" i="1"/>
  <c r="AE132" i="1" s="1"/>
  <c r="W132" i="1"/>
  <c r="V132" i="1"/>
  <c r="AC132" i="1" s="1"/>
  <c r="AL131" i="1"/>
  <c r="AK131" i="1"/>
  <c r="AJ131" i="1"/>
  <c r="AI131" i="1"/>
  <c r="AE131" i="1"/>
  <c r="AD131" i="1"/>
  <c r="AB131" i="1"/>
  <c r="AA131" i="1"/>
  <c r="AH131" i="1" s="1"/>
  <c r="Z131" i="1"/>
  <c r="AG131" i="1" s="1"/>
  <c r="Y131" i="1"/>
  <c r="AF131" i="1" s="1"/>
  <c r="X131" i="1"/>
  <c r="W131" i="1"/>
  <c r="V131" i="1"/>
  <c r="AC131" i="1" s="1"/>
  <c r="AL130" i="1"/>
  <c r="AK130" i="1"/>
  <c r="AJ130" i="1"/>
  <c r="AI130" i="1"/>
  <c r="AF130" i="1"/>
  <c r="AE130" i="1"/>
  <c r="AB130" i="1"/>
  <c r="AA130" i="1"/>
  <c r="AH130" i="1" s="1"/>
  <c r="Z130" i="1"/>
  <c r="AG130" i="1" s="1"/>
  <c r="Y130" i="1"/>
  <c r="X130" i="1"/>
  <c r="W130" i="1"/>
  <c r="AD130" i="1" s="1"/>
  <c r="V130" i="1"/>
  <c r="AC130" i="1" s="1"/>
  <c r="AL129" i="1"/>
  <c r="AK129" i="1"/>
  <c r="AJ129" i="1"/>
  <c r="AI129" i="1"/>
  <c r="AG129" i="1"/>
  <c r="AC129" i="1"/>
  <c r="AB129" i="1"/>
  <c r="AA129" i="1"/>
  <c r="AH129" i="1" s="1"/>
  <c r="Z129" i="1"/>
  <c r="Y129" i="1"/>
  <c r="AF129" i="1" s="1"/>
  <c r="X129" i="1"/>
  <c r="AE129" i="1" s="1"/>
  <c r="W129" i="1"/>
  <c r="AD129" i="1" s="1"/>
  <c r="V129" i="1"/>
  <c r="AL128" i="1"/>
  <c r="AK128" i="1"/>
  <c r="AJ128" i="1"/>
  <c r="AI128" i="1"/>
  <c r="AH128" i="1"/>
  <c r="AD128" i="1"/>
  <c r="AB128" i="1"/>
  <c r="AA128" i="1"/>
  <c r="Z128" i="1"/>
  <c r="AG128" i="1" s="1"/>
  <c r="Y128" i="1"/>
  <c r="AF128" i="1" s="1"/>
  <c r="X128" i="1"/>
  <c r="AE128" i="1" s="1"/>
  <c r="W128" i="1"/>
  <c r="V128" i="1"/>
  <c r="AC128" i="1" s="1"/>
  <c r="AL106" i="1"/>
  <c r="AK106" i="1"/>
  <c r="AJ106" i="1"/>
  <c r="AI106" i="1"/>
  <c r="AE106" i="1"/>
  <c r="AD106" i="1"/>
  <c r="AB106" i="1"/>
  <c r="AA106" i="1"/>
  <c r="AH106" i="1" s="1"/>
  <c r="Z106" i="1"/>
  <c r="AG106" i="1" s="1"/>
  <c r="Y106" i="1"/>
  <c r="AF106" i="1" s="1"/>
  <c r="X106" i="1"/>
  <c r="W106" i="1"/>
  <c r="V106" i="1"/>
  <c r="AC106" i="1" s="1"/>
  <c r="AL105" i="1"/>
  <c r="AK105" i="1"/>
  <c r="AJ105" i="1"/>
  <c r="AI105" i="1"/>
  <c r="AF105" i="1"/>
  <c r="AE105" i="1"/>
  <c r="AB105" i="1"/>
  <c r="AA105" i="1"/>
  <c r="AH105" i="1" s="1"/>
  <c r="Z105" i="1"/>
  <c r="AG105" i="1" s="1"/>
  <c r="Y105" i="1"/>
  <c r="X105" i="1"/>
  <c r="W105" i="1"/>
  <c r="AD105" i="1" s="1"/>
  <c r="V105" i="1"/>
  <c r="AC105" i="1" s="1"/>
  <c r="AL104" i="1"/>
  <c r="AK104" i="1"/>
  <c r="AJ104" i="1"/>
  <c r="AI104" i="1"/>
  <c r="AG104" i="1"/>
  <c r="AC104" i="1"/>
  <c r="AB104" i="1"/>
  <c r="AA104" i="1"/>
  <c r="AH104" i="1" s="1"/>
  <c r="Z104" i="1"/>
  <c r="Y104" i="1"/>
  <c r="AF104" i="1" s="1"/>
  <c r="X104" i="1"/>
  <c r="AE104" i="1" s="1"/>
  <c r="W104" i="1"/>
  <c r="AD104" i="1" s="1"/>
  <c r="V104" i="1"/>
  <c r="AL103" i="1"/>
  <c r="AK103" i="1"/>
  <c r="AJ103" i="1"/>
  <c r="AI103" i="1"/>
  <c r="AH103" i="1"/>
  <c r="AD103" i="1"/>
  <c r="AB103" i="1"/>
  <c r="AA103" i="1"/>
  <c r="Z103" i="1"/>
  <c r="AG103" i="1" s="1"/>
  <c r="Y103" i="1"/>
  <c r="AF103" i="1" s="1"/>
  <c r="X103" i="1"/>
  <c r="AE103" i="1" s="1"/>
  <c r="W103" i="1"/>
  <c r="V103" i="1"/>
  <c r="AC103" i="1" s="1"/>
  <c r="AL102" i="1"/>
  <c r="AK102" i="1"/>
  <c r="AJ102" i="1"/>
  <c r="AI102" i="1"/>
  <c r="AE102" i="1"/>
  <c r="AD102" i="1"/>
  <c r="AB102" i="1"/>
  <c r="AA102" i="1"/>
  <c r="AH102" i="1" s="1"/>
  <c r="Z102" i="1"/>
  <c r="AG102" i="1" s="1"/>
  <c r="Y102" i="1"/>
  <c r="AF102" i="1" s="1"/>
  <c r="X102" i="1"/>
  <c r="W102" i="1"/>
  <c r="V102" i="1"/>
  <c r="AC102" i="1" s="1"/>
  <c r="AL101" i="1"/>
  <c r="AK101" i="1"/>
  <c r="AJ101" i="1"/>
  <c r="AI101" i="1"/>
  <c r="AF101" i="1"/>
  <c r="AE101" i="1"/>
  <c r="AB101" i="1"/>
  <c r="AA101" i="1"/>
  <c r="AH101" i="1" s="1"/>
  <c r="Z101" i="1"/>
  <c r="AG101" i="1" s="1"/>
  <c r="Y101" i="1"/>
  <c r="X101" i="1"/>
  <c r="W101" i="1"/>
  <c r="AD101" i="1" s="1"/>
  <c r="V101" i="1"/>
  <c r="AC101" i="1" s="1"/>
  <c r="AL100" i="1"/>
  <c r="AK100" i="1"/>
  <c r="AJ100" i="1"/>
  <c r="AI100" i="1"/>
  <c r="AG100" i="1"/>
  <c r="AC100" i="1"/>
  <c r="AB100" i="1"/>
  <c r="AA100" i="1"/>
  <c r="AH100" i="1" s="1"/>
  <c r="Z100" i="1"/>
  <c r="Y100" i="1"/>
  <c r="AF100" i="1" s="1"/>
  <c r="X100" i="1"/>
  <c r="AE100" i="1" s="1"/>
  <c r="W100" i="1"/>
  <c r="AD100" i="1" s="1"/>
  <c r="V100" i="1"/>
  <c r="AL99" i="1"/>
  <c r="AK99" i="1"/>
  <c r="AJ99" i="1"/>
  <c r="AI99" i="1"/>
  <c r="AH99" i="1"/>
  <c r="AD99" i="1"/>
  <c r="AB99" i="1"/>
  <c r="AA99" i="1"/>
  <c r="Z99" i="1"/>
  <c r="AG99" i="1" s="1"/>
  <c r="Y99" i="1"/>
  <c r="AF99" i="1" s="1"/>
  <c r="X99" i="1"/>
  <c r="AE99" i="1" s="1"/>
  <c r="W99" i="1"/>
  <c r="V99" i="1"/>
  <c r="AC99" i="1" s="1"/>
  <c r="AL93" i="1"/>
  <c r="AK93" i="1"/>
  <c r="AJ93" i="1"/>
  <c r="AI93" i="1"/>
  <c r="AE93" i="1"/>
  <c r="AD93" i="1"/>
  <c r="AB93" i="1"/>
  <c r="AA93" i="1"/>
  <c r="AH93" i="1" s="1"/>
  <c r="Z93" i="1"/>
  <c r="AG93" i="1" s="1"/>
  <c r="Y93" i="1"/>
  <c r="AF93" i="1" s="1"/>
  <c r="X93" i="1"/>
  <c r="W93" i="1"/>
  <c r="V93" i="1"/>
  <c r="AC93" i="1" s="1"/>
  <c r="AL64" i="1"/>
  <c r="AK64" i="1"/>
  <c r="AJ64" i="1"/>
  <c r="AI64" i="1"/>
  <c r="AF64" i="1"/>
  <c r="AE64" i="1"/>
  <c r="AB64" i="1"/>
  <c r="AA64" i="1"/>
  <c r="AH64" i="1" s="1"/>
  <c r="Z64" i="1"/>
  <c r="AG64" i="1" s="1"/>
  <c r="Y64" i="1"/>
  <c r="X64" i="1"/>
  <c r="W64" i="1"/>
  <c r="AD64" i="1" s="1"/>
  <c r="V64" i="1"/>
  <c r="AC64" i="1" s="1"/>
  <c r="AL36" i="1"/>
  <c r="AK36" i="1"/>
  <c r="AJ36" i="1"/>
  <c r="AI36" i="1"/>
  <c r="AG36" i="1"/>
  <c r="AC36" i="1"/>
  <c r="AB36" i="1"/>
  <c r="AA36" i="1"/>
  <c r="Z36" i="1"/>
  <c r="Y36" i="1"/>
  <c r="AF36" i="1" s="1"/>
  <c r="X36" i="1"/>
  <c r="AE36" i="1" s="1"/>
  <c r="W36" i="1"/>
  <c r="V36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AF35" i="1" s="1"/>
  <c r="X35" i="1"/>
  <c r="W35" i="1"/>
  <c r="V35" i="1"/>
  <c r="AL34" i="1"/>
  <c r="AK34" i="1"/>
  <c r="AJ34" i="1"/>
  <c r="AI34" i="1"/>
  <c r="AE34" i="1"/>
  <c r="AD34" i="1"/>
  <c r="AB34" i="1"/>
  <c r="AF34" i="1" s="1"/>
  <c r="AA34" i="1"/>
  <c r="AH34" i="1" s="1"/>
  <c r="Z34" i="1"/>
  <c r="AG34" i="1" s="1"/>
  <c r="Y34" i="1"/>
  <c r="X34" i="1"/>
  <c r="W34" i="1"/>
  <c r="V34" i="1"/>
  <c r="AC34" i="1" s="1"/>
  <c r="AL33" i="1"/>
  <c r="AK33" i="1"/>
  <c r="AJ33" i="1"/>
  <c r="AI33" i="1"/>
  <c r="AF33" i="1"/>
  <c r="AB33" i="1"/>
  <c r="AA33" i="1"/>
  <c r="Z33" i="1"/>
  <c r="Y33" i="1"/>
  <c r="X33" i="1"/>
  <c r="AE33" i="1" s="1"/>
  <c r="W33" i="1"/>
  <c r="V33" i="1"/>
  <c r="AL32" i="1"/>
  <c r="AK32" i="1"/>
  <c r="AJ32" i="1"/>
  <c r="AI32" i="1"/>
  <c r="AB32" i="1"/>
  <c r="AG32" i="1" s="1"/>
  <c r="AA32" i="1"/>
  <c r="Z32" i="1"/>
  <c r="Y32" i="1"/>
  <c r="X32" i="1"/>
  <c r="AE32" i="1" s="1"/>
  <c r="W32" i="1"/>
  <c r="V32" i="1"/>
  <c r="AL31" i="1"/>
  <c r="AK31" i="1"/>
  <c r="AJ31" i="1"/>
  <c r="AI31" i="1"/>
  <c r="AH31" i="1"/>
  <c r="AG31" i="1"/>
  <c r="AE31" i="1"/>
  <c r="AD31" i="1"/>
  <c r="AB31" i="1"/>
  <c r="AA31" i="1"/>
  <c r="Z31" i="1"/>
  <c r="Y31" i="1"/>
  <c r="AF31" i="1" s="1"/>
  <c r="X31" i="1"/>
  <c r="W31" i="1"/>
  <c r="V31" i="1"/>
  <c r="AC31" i="1" s="1"/>
  <c r="AL30" i="1"/>
  <c r="AK30" i="1"/>
  <c r="AJ30" i="1"/>
  <c r="AI30" i="1"/>
  <c r="AE30" i="1"/>
  <c r="AB30" i="1"/>
  <c r="AF30" i="1" s="1"/>
  <c r="AA30" i="1"/>
  <c r="AH30" i="1" s="1"/>
  <c r="Z30" i="1"/>
  <c r="AG30" i="1" s="1"/>
  <c r="Y30" i="1"/>
  <c r="X30" i="1"/>
  <c r="W30" i="1"/>
  <c r="AD30" i="1" s="1"/>
  <c r="V30" i="1"/>
  <c r="AC30" i="1" s="1"/>
  <c r="AL29" i="1"/>
  <c r="AK29" i="1"/>
  <c r="AJ29" i="1"/>
  <c r="AI29" i="1"/>
  <c r="AE29" i="1"/>
  <c r="AB29" i="1"/>
  <c r="AA29" i="1"/>
  <c r="AH29" i="1" s="1"/>
  <c r="Z29" i="1"/>
  <c r="Y29" i="1"/>
  <c r="X29" i="1"/>
  <c r="W29" i="1"/>
  <c r="AD29" i="1" s="1"/>
  <c r="V29" i="1"/>
  <c r="AL28" i="1"/>
  <c r="AK28" i="1"/>
  <c r="AJ28" i="1"/>
  <c r="AI28" i="1"/>
  <c r="AH28" i="1"/>
  <c r="AF28" i="1"/>
  <c r="AC28" i="1"/>
  <c r="AB28" i="1"/>
  <c r="AD28" i="1" s="1"/>
  <c r="AA28" i="1"/>
  <c r="Z28" i="1"/>
  <c r="Y28" i="1"/>
  <c r="X28" i="1"/>
  <c r="AE28" i="1" s="1"/>
  <c r="W28" i="1"/>
  <c r="V28" i="1"/>
  <c r="AE16" i="1"/>
  <c r="AG28" i="1" l="1"/>
  <c r="AC29" i="1"/>
  <c r="AG29" i="1"/>
  <c r="AC32" i="1"/>
  <c r="AD33" i="1"/>
  <c r="AH33" i="1"/>
  <c r="AH36" i="1"/>
  <c r="AD36" i="1"/>
  <c r="AD31" i="2"/>
  <c r="AH31" i="2"/>
  <c r="AI31" i="2"/>
  <c r="AJ32" i="2"/>
  <c r="AC33" i="2"/>
  <c r="AD35" i="2"/>
  <c r="AH35" i="2"/>
  <c r="AI35" i="2"/>
  <c r="AJ36" i="2"/>
  <c r="AC37" i="2"/>
  <c r="AD66" i="2"/>
  <c r="AH66" i="2"/>
  <c r="AI66" i="2"/>
  <c r="AJ95" i="2"/>
  <c r="AC101" i="2"/>
  <c r="AD103" i="2"/>
  <c r="AH103" i="2"/>
  <c r="AI103" i="2"/>
  <c r="AJ104" i="2"/>
  <c r="AC105" i="2"/>
  <c r="AD107" i="2"/>
  <c r="AH107" i="2"/>
  <c r="AI107" i="2"/>
  <c r="AJ108" i="2"/>
  <c r="AC128" i="2"/>
  <c r="AD130" i="2"/>
  <c r="AH130" i="2"/>
  <c r="AI130" i="2"/>
  <c r="AJ131" i="2"/>
  <c r="AC132" i="2"/>
  <c r="AF32" i="1"/>
  <c r="AG33" i="1"/>
  <c r="AC33" i="1"/>
  <c r="AJ31" i="2"/>
  <c r="AJ35" i="2"/>
  <c r="AJ66" i="2"/>
  <c r="AJ103" i="2"/>
  <c r="AJ107" i="2"/>
  <c r="AJ130" i="2"/>
  <c r="AF29" i="1"/>
  <c r="AJ30" i="2"/>
  <c r="AI30" i="2"/>
  <c r="AI32" i="2"/>
  <c r="AJ34" i="2"/>
  <c r="AI34" i="2"/>
  <c r="AI36" i="2"/>
  <c r="AJ38" i="2"/>
  <c r="AI38" i="2"/>
  <c r="AI95" i="2"/>
  <c r="AJ102" i="2"/>
  <c r="AI102" i="2"/>
  <c r="AI104" i="2"/>
  <c r="AJ106" i="2"/>
  <c r="AI106" i="2"/>
  <c r="AI108" i="2"/>
  <c r="AJ129" i="2"/>
  <c r="AI129" i="2"/>
  <c r="AI131" i="2"/>
  <c r="AH32" i="1"/>
  <c r="AD32" i="1"/>
  <c r="AE33" i="2"/>
  <c r="AE37" i="2"/>
  <c r="AE101" i="2"/>
  <c r="AE105" i="2"/>
  <c r="AE128" i="2"/>
  <c r="AE132" i="2"/>
</calcChain>
</file>

<file path=xl/sharedStrings.xml><?xml version="1.0" encoding="utf-8"?>
<sst xmlns="http://schemas.openxmlformats.org/spreadsheetml/2006/main" count="381" uniqueCount="123">
  <si>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</si>
  <si>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</si>
  <si>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FACULTAD DE TRABAJO SOCIAL EN RELACIÓN A LA CRISIS DE LA COVID</t>
  </si>
  <si>
    <t>Por favor, indica tu sexo:</t>
  </si>
  <si>
    <t>Hombre</t>
  </si>
  <si>
    <t>Mujer</t>
  </si>
  <si>
    <t>Total</t>
  </si>
  <si>
    <t>FRECUENCIAS ABSOLUTAS</t>
  </si>
  <si>
    <t>FRECUENCIAS RELATIVAS</t>
  </si>
  <si>
    <t>ESTADÍSTICOS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</si>
  <si>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</si>
  <si>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</si>
  <si>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</si>
  <si>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</si>
  <si>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</si>
  <si>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</si>
  <si>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</si>
  <si>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</si>
  <si>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</si>
  <si>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</si>
  <si>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</si>
  <si>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</si>
  <si>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</si>
  <si>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</si>
  <si>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</si>
  <si>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</si>
  <si>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</si>
  <si>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</si>
  <si>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</si>
  <si>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</si>
  <si>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</si>
  <si>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</si>
  <si>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</si>
  <si>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</si>
  <si>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</si>
  <si>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1b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</si>
  <si>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</si>
  <si>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</si>
  <si>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</si>
  <si>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</si>
  <si>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</si>
  <si>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</si>
  <si>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</si>
  <si>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</si>
  <si>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</si>
  <si>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</si>
  <si>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</si>
  <si>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</si>
  <si>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3b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</si>
  <si>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</si>
  <si>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</si>
  <si>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</si>
  <si>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</si>
  <si>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</si>
  <si>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</si>
  <si>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</si>
  <si>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</si>
  <si>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</si>
  <si>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</si>
  <si>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</si>
  <si>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</si>
  <si>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2b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</si>
  <si>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</si>
  <si>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</si>
  <si>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Facultad de Trabajo Social</t>
  </si>
  <si>
    <t>b Existen múltiples modos. Se muestra el valor más pequeño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</si>
  <si>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</si>
  <si>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</si>
  <si>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</si>
  <si>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</si>
  <si>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</si>
  <si>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</si>
  <si>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</si>
  <si>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</si>
  <si>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</si>
  <si>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</si>
  <si>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</si>
  <si>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</si>
  <si>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</si>
  <si>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</si>
  <si>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</si>
  <si>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</si>
  <si>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</si>
  <si>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</si>
  <si>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</si>
  <si>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</si>
  <si>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</si>
  <si>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</si>
  <si>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</si>
  <si>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</si>
  <si>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</si>
  <si>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</si>
  <si>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</si>
  <si>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Otro: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</si>
  <si>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</si>
  <si>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</si>
  <si>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</si>
  <si>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</si>
  <si>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</si>
  <si>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</si>
  <si>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</si>
  <si>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</si>
  <si>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</si>
  <si>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</si>
  <si>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</si>
  <si>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</si>
  <si>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</si>
  <si>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</si>
  <si>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</si>
  <si>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</si>
  <si>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</si>
  <si>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</si>
  <si>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</si>
  <si>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</si>
  <si>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</si>
  <si>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</si>
  <si>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</si>
  <si>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</si>
  <si>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</si>
  <si>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</si>
  <si>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</si>
  <si>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</si>
  <si>
    <t>Nota: 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</si>
</sst>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3" fillId="0" borderId="0" xfId="3" applyFont="1" applyFill="1" applyBorder="1" applyAlignment="1">
      <alignment vertical="center" wrapText="1"/>
    </xf>
    <xf numFmtId="0" fontId="14" fillId="0" borderId="0" xfId="0" applyFont="1"/>
    <xf numFmtId="0" fontId="15" fillId="0" borderId="0" xfId="3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9" fillId="0" borderId="0" xfId="3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/>
    <xf numFmtId="10" fontId="18" fillId="8" borderId="1" xfId="1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wrapText="1"/>
    </xf>
    <xf numFmtId="1" fontId="12" fillId="8" borderId="1" xfId="0" applyNumberFormat="1" applyFont="1" applyFill="1" applyBorder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8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8" fillId="2" borderId="1" xfId="3" applyFont="1" applyFill="1" applyBorder="1" applyAlignment="1">
      <alignment horizontal="left" vertical="center" wrapText="1"/>
    </xf>
    <xf numFmtId="0" fontId="18" fillId="2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11" fillId="8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0" fontId="18" fillId="2" borderId="0" xfId="1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wrapText="1"/>
    </xf>
    <xf numFmtId="1" fontId="12" fillId="2" borderId="0" xfId="0" applyNumberFormat="1" applyFont="1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8" borderId="0" xfId="3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wrapText="1"/>
    </xf>
    <xf numFmtId="10" fontId="18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8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1" fillId="8" borderId="0" xfId="0" applyFont="1" applyFill="1" applyBorder="1" applyAlignment="1">
      <alignment horizontal="left" vertical="center" wrapText="1"/>
    </xf>
    <xf numFmtId="0" fontId="18" fillId="8" borderId="8" xfId="3" applyFont="1" applyFill="1" applyBorder="1" applyAlignment="1">
      <alignment horizontal="left" vertical="center" wrapText="1"/>
    </xf>
    <xf numFmtId="0" fontId="18" fillId="8" borderId="9" xfId="3" applyFont="1" applyFill="1" applyBorder="1" applyAlignment="1">
      <alignment horizontal="left" vertical="center" wrapText="1"/>
    </xf>
    <xf numFmtId="0" fontId="18" fillId="8" borderId="10" xfId="3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18" fillId="2" borderId="8" xfId="3" applyFont="1" applyFill="1" applyBorder="1" applyAlignment="1">
      <alignment horizontal="left" vertical="center" wrapText="1"/>
    </xf>
    <xf numFmtId="0" fontId="18" fillId="2" borderId="9" xfId="3" applyFont="1" applyFill="1" applyBorder="1" applyAlignment="1">
      <alignment horizontal="left" vertical="center" wrapText="1"/>
    </xf>
    <xf numFmtId="0" fontId="18" fillId="2" borderId="10" xfId="3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8" fillId="8" borderId="1" xfId="3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FF-4E09-8177-16C03832C4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FF-4E09-8177-16C03832C4F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FTS!$A$147:$B$147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FTS!$A$148:$B$148</c:f>
              <c:numCache>
                <c:formatCode>General</c:formatCode>
                <c:ptCount val="2"/>
                <c:pt idx="0">
                  <c:v>11</c:v>
                </c:pt>
                <c:pt idx="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FF-4E09-8177-16C03832C4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FTS!$A$149:$B$149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FTS!$A$150:$B$150</c:f>
              <c:numCache>
                <c:formatCode>General</c:formatCode>
                <c:ptCount val="2"/>
                <c:pt idx="0">
                  <c:v>9</c:v>
                </c:pt>
                <c:pt idx="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B-40E6-970E-1562B2BE1E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F-4CE8-8665-9B4F5AF5C0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F-4CE8-8665-9B4F5AF5C0F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FTS!$A$149:$B$149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FTS!$A$150:$B$150</c:f>
              <c:numCache>
                <c:formatCode>General</c:formatCode>
                <c:ptCount val="2"/>
                <c:pt idx="0">
                  <c:v>9</c:v>
                </c:pt>
                <c:pt idx="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9F-4CE8-8665-9B4F5AF5C0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228600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199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83;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40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83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40/604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=6,62%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571499</xdr:colOff>
      <xdr:row>43</xdr:row>
      <xdr:rowOff>0</xdr:rowOff>
    </xdr:from>
    <xdr:to>
      <xdr:col>8</xdr:col>
      <xdr:colOff>438149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1023937</xdr:colOff>
      <xdr:row>156</xdr:row>
      <xdr:rowOff>66675</xdr:rowOff>
    </xdr:from>
    <xdr:to>
      <xdr:col>14</xdr:col>
      <xdr:colOff>547687</xdr:colOff>
      <xdr:row>170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9</xdr:col>
      <xdr:colOff>590549</xdr:colOff>
      <xdr:row>84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55"/>
  <sheetViews>
    <sheetView showGridLines="0" view="pageBreakPreview" topLeftCell="A2" zoomScale="75" zoomScaleNormal="100" zoomScaleSheetLayoutView="75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11.42578125" hidden="1" customWidth="1"/>
    <col min="47" max="47" width="45.5703125" hidden="1" customWidth="1"/>
    <col min="48" max="57" width="11.42578125" hidden="1" customWidth="1"/>
  </cols>
  <sheetData>
    <row r="1" spans="1:38" ht="15" hidden="1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18.75" customHeight="1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1:38" ht="15.75" customHeight="1">
      <c r="A8" s="135" t="s">
        <v>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6"/>
      <c r="T12" s="136"/>
      <c r="U12" s="136"/>
      <c r="V12" s="136"/>
      <c r="W12" s="136"/>
      <c r="X12" s="136"/>
      <c r="Y12" s="5"/>
      <c r="Z12" s="3"/>
      <c r="AA12" s="3"/>
      <c r="AB12" s="3"/>
      <c r="AC12" s="96" t="s">
        <v>3</v>
      </c>
      <c r="AD12" s="96"/>
      <c r="AE12" s="96"/>
      <c r="AF12" s="96"/>
      <c r="AG12" s="3"/>
      <c r="AH12" s="3"/>
      <c r="AI12" s="3"/>
      <c r="AJ12" s="3"/>
      <c r="AK12" s="3"/>
      <c r="AL12" s="3"/>
    </row>
    <row r="13" spans="1:38" ht="24" customHeight="1">
      <c r="A13" s="131"/>
      <c r="B13" s="131"/>
      <c r="C13" s="131"/>
      <c r="D13" s="131"/>
      <c r="E13" s="131"/>
      <c r="F13" s="131"/>
      <c r="G13" s="131"/>
      <c r="S13" s="118"/>
      <c r="T13" s="118"/>
      <c r="U13" s="118"/>
      <c r="V13" s="118"/>
      <c r="W13" s="118"/>
      <c r="X13" s="6"/>
      <c r="Y13" s="5"/>
      <c r="Z13" s="7"/>
      <c r="AA13" s="7"/>
      <c r="AB13" s="7"/>
      <c r="AC13" s="7"/>
      <c r="AD13" s="7"/>
      <c r="AE13" s="8"/>
      <c r="AJ13" s="9"/>
      <c r="AK13" s="7"/>
      <c r="AL13" s="7"/>
    </row>
    <row r="14" spans="1:38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8"/>
      <c r="T14" s="118"/>
      <c r="U14" s="118"/>
      <c r="V14" s="118"/>
      <c r="W14" s="118"/>
      <c r="X14" s="6"/>
      <c r="Y14" s="5"/>
      <c r="Z14" s="7"/>
      <c r="AA14" s="11"/>
      <c r="AB14" s="11"/>
      <c r="AC14" s="109" t="s">
        <v>4</v>
      </c>
      <c r="AD14" s="109"/>
      <c r="AE14" s="12">
        <v>6</v>
      </c>
      <c r="AF14" s="10"/>
      <c r="AG14" s="10"/>
      <c r="AH14" s="10"/>
      <c r="AI14" s="10"/>
      <c r="AJ14" s="13"/>
      <c r="AK14" s="7"/>
      <c r="AL14" s="11"/>
    </row>
    <row r="15" spans="1:38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8"/>
      <c r="T15" s="118"/>
      <c r="U15" s="118"/>
      <c r="V15" s="118"/>
      <c r="W15" s="118"/>
      <c r="X15" s="6"/>
      <c r="Y15" s="5"/>
      <c r="Z15" s="7"/>
      <c r="AA15" s="11"/>
      <c r="AB15" s="11"/>
      <c r="AC15" s="109" t="s">
        <v>5</v>
      </c>
      <c r="AD15" s="109"/>
      <c r="AE15" s="12">
        <v>34</v>
      </c>
      <c r="AF15" s="10"/>
      <c r="AG15" s="10"/>
      <c r="AH15" s="10"/>
      <c r="AI15" s="10"/>
      <c r="AJ15" s="13"/>
      <c r="AK15" s="7"/>
      <c r="AL15" s="11"/>
    </row>
    <row r="16" spans="1:38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8"/>
      <c r="T16" s="118"/>
      <c r="U16" s="118"/>
      <c r="V16" s="118"/>
      <c r="W16" s="118"/>
      <c r="X16" s="6"/>
      <c r="Y16" s="5"/>
      <c r="Z16" s="7"/>
      <c r="AA16" s="11"/>
      <c r="AB16" s="11"/>
      <c r="AC16" s="109" t="s">
        <v>6</v>
      </c>
      <c r="AD16" s="109"/>
      <c r="AE16" s="12">
        <f>SUM(AE14:AE15)</f>
        <v>40</v>
      </c>
      <c r="AF16" s="10"/>
      <c r="AG16" s="10"/>
      <c r="AH16" s="10"/>
      <c r="AI16" s="10"/>
      <c r="AJ16" s="13"/>
      <c r="AK16" s="7"/>
      <c r="AL16" s="11"/>
    </row>
    <row r="17" spans="1:57" ht="18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8"/>
      <c r="T17" s="118"/>
      <c r="U17" s="118"/>
      <c r="V17" s="118"/>
      <c r="W17" s="118"/>
      <c r="X17" s="6"/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3"/>
      <c r="AK17" s="7"/>
      <c r="AL17" s="11"/>
    </row>
    <row r="18" spans="1:57" ht="18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8"/>
      <c r="T18" s="118"/>
      <c r="U18" s="118"/>
      <c r="V18" s="118"/>
      <c r="W18" s="118"/>
      <c r="X18" s="6"/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3"/>
      <c r="AK18" s="7"/>
      <c r="AL18" s="11"/>
    </row>
    <row r="19" spans="1:57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8"/>
      <c r="T19" s="118"/>
      <c r="U19" s="118"/>
      <c r="V19" s="118"/>
      <c r="W19" s="118"/>
      <c r="X19" s="6"/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3"/>
      <c r="AK19" s="7"/>
      <c r="AL19" s="11"/>
    </row>
    <row r="20" spans="1:57" ht="18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8"/>
      <c r="T20" s="118"/>
      <c r="U20" s="118"/>
      <c r="V20" s="118"/>
      <c r="W20" s="118"/>
      <c r="X20" s="6"/>
      <c r="Y20" s="13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3"/>
      <c r="AK20" s="7"/>
      <c r="AL20" s="11"/>
    </row>
    <row r="21" spans="1:57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8"/>
      <c r="T21" s="118"/>
      <c r="U21" s="118"/>
      <c r="V21" s="118"/>
      <c r="W21" s="118"/>
      <c r="X21" s="6"/>
      <c r="Y21" s="13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3"/>
      <c r="AK21" s="7"/>
      <c r="AL21" s="11"/>
    </row>
    <row r="22" spans="1:57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6"/>
      <c r="Y22" s="13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3"/>
      <c r="AK22" s="7"/>
      <c r="AL22" s="11"/>
    </row>
    <row r="23" spans="1:57" ht="20.25">
      <c r="A23" s="10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57" ht="20.25">
      <c r="A24" s="10"/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57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9" t="s">
        <v>7</v>
      </c>
      <c r="W25" s="120"/>
      <c r="X25" s="120"/>
      <c r="Y25" s="120"/>
      <c r="Z25" s="120"/>
      <c r="AA25" s="121"/>
      <c r="AB25" s="16"/>
      <c r="AC25" s="119" t="s">
        <v>8</v>
      </c>
      <c r="AD25" s="120"/>
      <c r="AE25" s="120"/>
      <c r="AF25" s="120"/>
      <c r="AG25" s="120"/>
      <c r="AH25" s="121"/>
      <c r="AI25" s="125" t="s">
        <v>9</v>
      </c>
      <c r="AJ25" s="126"/>
      <c r="AK25" s="126"/>
      <c r="AL25" s="127"/>
      <c r="AN25">
        <v>1</v>
      </c>
      <c r="AO25">
        <v>2</v>
      </c>
      <c r="AP25">
        <v>3</v>
      </c>
      <c r="AQ25">
        <v>4</v>
      </c>
      <c r="AR25">
        <v>5</v>
      </c>
      <c r="AS25" t="s">
        <v>10</v>
      </c>
      <c r="AT25" t="s">
        <v>6</v>
      </c>
      <c r="AV25">
        <v>1</v>
      </c>
      <c r="AW25">
        <v>2</v>
      </c>
      <c r="AX25">
        <v>3</v>
      </c>
      <c r="AY25">
        <v>4</v>
      </c>
      <c r="AZ25">
        <v>5</v>
      </c>
      <c r="BA25" t="s">
        <v>10</v>
      </c>
      <c r="BB25" t="s">
        <v>6</v>
      </c>
    </row>
    <row r="26" spans="1:5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2"/>
      <c r="W26" s="123"/>
      <c r="X26" s="123"/>
      <c r="Y26" s="123"/>
      <c r="Z26" s="123"/>
      <c r="AA26" s="124"/>
      <c r="AB26" s="16"/>
      <c r="AC26" s="122"/>
      <c r="AD26" s="123"/>
      <c r="AE26" s="123"/>
      <c r="AF26" s="123"/>
      <c r="AG26" s="123"/>
      <c r="AH26" s="124"/>
      <c r="AI26" s="128"/>
      <c r="AJ26" s="129"/>
      <c r="AK26" s="129"/>
      <c r="AL26" s="130"/>
      <c r="AM26" s="1" t="s">
        <v>11</v>
      </c>
      <c r="AN26">
        <v>2</v>
      </c>
      <c r="AO26">
        <v>6</v>
      </c>
      <c r="AP26">
        <v>14</v>
      </c>
      <c r="AQ26">
        <v>13</v>
      </c>
      <c r="AR26">
        <v>4</v>
      </c>
      <c r="AS26">
        <v>1</v>
      </c>
      <c r="AT26">
        <v>40</v>
      </c>
      <c r="AU26" t="s">
        <v>11</v>
      </c>
      <c r="AV26">
        <v>2</v>
      </c>
      <c r="AW26">
        <v>6</v>
      </c>
      <c r="AX26">
        <v>14</v>
      </c>
      <c r="AY26">
        <v>13</v>
      </c>
      <c r="AZ26">
        <v>4</v>
      </c>
      <c r="BA26">
        <v>0</v>
      </c>
      <c r="BB26">
        <v>3.28</v>
      </c>
      <c r="BC26">
        <v>1.02</v>
      </c>
      <c r="BD26">
        <v>3</v>
      </c>
      <c r="BE26">
        <v>3</v>
      </c>
    </row>
    <row r="27" spans="1:57" s="20" customFormat="1" ht="40.5" customHeight="1">
      <c r="A27" s="96" t="s">
        <v>12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7">
        <v>1</v>
      </c>
      <c r="W27" s="17">
        <v>2</v>
      </c>
      <c r="X27" s="17">
        <v>3</v>
      </c>
      <c r="Y27" s="17">
        <v>4</v>
      </c>
      <c r="Z27" s="17">
        <v>5</v>
      </c>
      <c r="AA27" s="17" t="s">
        <v>13</v>
      </c>
      <c r="AB27" s="18" t="s">
        <v>14</v>
      </c>
      <c r="AC27" s="17">
        <v>1</v>
      </c>
      <c r="AD27" s="17">
        <v>2</v>
      </c>
      <c r="AE27" s="17">
        <v>3</v>
      </c>
      <c r="AF27" s="17">
        <v>4</v>
      </c>
      <c r="AG27" s="17">
        <v>5</v>
      </c>
      <c r="AH27" s="17" t="s">
        <v>13</v>
      </c>
      <c r="AI27" s="19" t="s">
        <v>15</v>
      </c>
      <c r="AJ27" s="19" t="s">
        <v>16</v>
      </c>
      <c r="AK27" s="19" t="s">
        <v>17</v>
      </c>
      <c r="AL27" s="19" t="s">
        <v>18</v>
      </c>
      <c r="AM27" s="1" t="s">
        <v>19</v>
      </c>
      <c r="AN27" s="20">
        <v>7</v>
      </c>
      <c r="AO27" s="20">
        <v>6</v>
      </c>
      <c r="AP27" s="20">
        <v>14</v>
      </c>
      <c r="AQ27" s="20">
        <v>9</v>
      </c>
      <c r="AR27" s="20">
        <v>4</v>
      </c>
      <c r="AS27" s="20">
        <v>0</v>
      </c>
      <c r="AT27" s="20">
        <v>40</v>
      </c>
      <c r="AU27" s="20" t="s">
        <v>19</v>
      </c>
      <c r="AV27" s="20">
        <v>7</v>
      </c>
      <c r="AW27" s="20">
        <v>6</v>
      </c>
      <c r="AX27" s="20">
        <v>14</v>
      </c>
      <c r="AY27" s="20">
        <v>9</v>
      </c>
      <c r="AZ27" s="20">
        <v>4</v>
      </c>
      <c r="BA27" s="20">
        <v>0</v>
      </c>
      <c r="BB27" s="20">
        <v>2.93</v>
      </c>
      <c r="BC27" s="20">
        <v>1.23</v>
      </c>
      <c r="BD27" s="20">
        <v>3</v>
      </c>
      <c r="BE27" s="20">
        <v>3</v>
      </c>
    </row>
    <row r="28" spans="1:57" s="26" customFormat="1" ht="20.100000000000001" customHeight="1">
      <c r="A28" s="21" t="s">
        <v>20</v>
      </c>
      <c r="B28" s="111" t="s">
        <v>21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2">
        <f>AN26</f>
        <v>2</v>
      </c>
      <c r="W28" s="12">
        <f t="shared" ref="W28:AB35" si="0">AO26</f>
        <v>6</v>
      </c>
      <c r="X28" s="12">
        <f t="shared" si="0"/>
        <v>14</v>
      </c>
      <c r="Y28" s="12">
        <f t="shared" si="0"/>
        <v>13</v>
      </c>
      <c r="Z28" s="12">
        <f t="shared" si="0"/>
        <v>4</v>
      </c>
      <c r="AA28" s="12">
        <f t="shared" si="0"/>
        <v>1</v>
      </c>
      <c r="AB28" s="12">
        <f t="shared" si="0"/>
        <v>40</v>
      </c>
      <c r="AC28" s="22">
        <f t="shared" ref="AC28:AH36" si="1">V28/$AB28</f>
        <v>0.05</v>
      </c>
      <c r="AD28" s="22">
        <f t="shared" si="1"/>
        <v>0.15</v>
      </c>
      <c r="AE28" s="22">
        <f t="shared" si="1"/>
        <v>0.35</v>
      </c>
      <c r="AF28" s="22">
        <f t="shared" si="1"/>
        <v>0.32500000000000001</v>
      </c>
      <c r="AG28" s="22">
        <f t="shared" si="1"/>
        <v>0.1</v>
      </c>
      <c r="AH28" s="22">
        <f t="shared" si="1"/>
        <v>2.5000000000000001E-2</v>
      </c>
      <c r="AI28" s="23">
        <f>BB26</f>
        <v>3.28</v>
      </c>
      <c r="AJ28" s="23">
        <f t="shared" ref="AJ28:AL35" si="2">BC26</f>
        <v>1.02</v>
      </c>
      <c r="AK28" s="24">
        <f t="shared" si="2"/>
        <v>3</v>
      </c>
      <c r="AL28" s="24">
        <f t="shared" si="2"/>
        <v>3</v>
      </c>
      <c r="AM28" s="25" t="s">
        <v>22</v>
      </c>
      <c r="AN28" s="26">
        <v>9</v>
      </c>
      <c r="AO28" s="26">
        <v>5</v>
      </c>
      <c r="AP28" s="26">
        <v>12</v>
      </c>
      <c r="AQ28" s="26">
        <v>9</v>
      </c>
      <c r="AR28" s="26">
        <v>4</v>
      </c>
      <c r="AS28" s="26">
        <v>1</v>
      </c>
      <c r="AT28" s="26">
        <v>40</v>
      </c>
      <c r="AU28" s="26" t="s">
        <v>22</v>
      </c>
      <c r="AV28" s="26">
        <v>9</v>
      </c>
      <c r="AW28" s="26">
        <v>5</v>
      </c>
      <c r="AX28" s="26">
        <v>12</v>
      </c>
      <c r="AY28" s="26">
        <v>9</v>
      </c>
      <c r="AZ28" s="26">
        <v>4</v>
      </c>
      <c r="BA28" s="26">
        <v>0</v>
      </c>
      <c r="BB28" s="26">
        <v>2.85</v>
      </c>
      <c r="BC28" s="26">
        <v>1.31</v>
      </c>
      <c r="BD28" s="26">
        <v>3</v>
      </c>
      <c r="BE28" s="26">
        <v>3</v>
      </c>
    </row>
    <row r="29" spans="1:57" s="26" customFormat="1" ht="20.100000000000001" customHeight="1">
      <c r="A29" s="21" t="s">
        <v>23</v>
      </c>
      <c r="B29" s="111" t="s">
        <v>24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  <c r="V29" s="12">
        <f t="shared" ref="V29:V35" si="3">AN27</f>
        <v>7</v>
      </c>
      <c r="W29" s="12">
        <f t="shared" si="0"/>
        <v>6</v>
      </c>
      <c r="X29" s="12">
        <f t="shared" si="0"/>
        <v>14</v>
      </c>
      <c r="Y29" s="12">
        <f t="shared" si="0"/>
        <v>9</v>
      </c>
      <c r="Z29" s="12">
        <f t="shared" si="0"/>
        <v>4</v>
      </c>
      <c r="AA29" s="12">
        <f t="shared" si="0"/>
        <v>0</v>
      </c>
      <c r="AB29" s="12">
        <f t="shared" si="0"/>
        <v>40</v>
      </c>
      <c r="AC29" s="22">
        <f t="shared" si="1"/>
        <v>0.17499999999999999</v>
      </c>
      <c r="AD29" s="22">
        <f t="shared" si="1"/>
        <v>0.15</v>
      </c>
      <c r="AE29" s="22">
        <f t="shared" si="1"/>
        <v>0.35</v>
      </c>
      <c r="AF29" s="22">
        <f t="shared" si="1"/>
        <v>0.22500000000000001</v>
      </c>
      <c r="AG29" s="22">
        <f t="shared" si="1"/>
        <v>0.1</v>
      </c>
      <c r="AH29" s="22">
        <f t="shared" si="1"/>
        <v>0</v>
      </c>
      <c r="AI29" s="23">
        <f t="shared" ref="AI29:AI35" si="4">BB27</f>
        <v>2.93</v>
      </c>
      <c r="AJ29" s="23">
        <f t="shared" si="2"/>
        <v>1.23</v>
      </c>
      <c r="AK29" s="24">
        <f t="shared" si="2"/>
        <v>3</v>
      </c>
      <c r="AL29" s="24">
        <f t="shared" si="2"/>
        <v>3</v>
      </c>
      <c r="AM29" s="25" t="s">
        <v>25</v>
      </c>
      <c r="AN29" s="26">
        <v>4</v>
      </c>
      <c r="AO29" s="26">
        <v>7</v>
      </c>
      <c r="AP29" s="26">
        <v>8</v>
      </c>
      <c r="AQ29" s="26">
        <v>11</v>
      </c>
      <c r="AR29" s="26">
        <v>10</v>
      </c>
      <c r="AS29" s="26">
        <v>0</v>
      </c>
      <c r="AT29" s="26">
        <v>40</v>
      </c>
      <c r="AU29" s="26" t="s">
        <v>25</v>
      </c>
      <c r="AV29" s="26">
        <v>4</v>
      </c>
      <c r="AW29" s="26">
        <v>7</v>
      </c>
      <c r="AX29" s="26">
        <v>8</v>
      </c>
      <c r="AY29" s="26">
        <v>11</v>
      </c>
      <c r="AZ29" s="26">
        <v>10</v>
      </c>
      <c r="BA29" s="26">
        <v>0</v>
      </c>
      <c r="BB29" s="26">
        <v>3.4</v>
      </c>
      <c r="BC29" s="26">
        <v>1.32</v>
      </c>
      <c r="BD29" s="26">
        <v>4</v>
      </c>
      <c r="BE29" s="26">
        <v>4</v>
      </c>
    </row>
    <row r="30" spans="1:57" s="26" customFormat="1" ht="20.100000000000001" customHeight="1">
      <c r="A30" s="21" t="s">
        <v>26</v>
      </c>
      <c r="B30" s="111" t="s">
        <v>27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2">
        <f t="shared" si="3"/>
        <v>9</v>
      </c>
      <c r="W30" s="12">
        <f t="shared" si="0"/>
        <v>5</v>
      </c>
      <c r="X30" s="12">
        <f t="shared" si="0"/>
        <v>12</v>
      </c>
      <c r="Y30" s="12">
        <f t="shared" si="0"/>
        <v>9</v>
      </c>
      <c r="Z30" s="12">
        <f t="shared" si="0"/>
        <v>4</v>
      </c>
      <c r="AA30" s="12">
        <f t="shared" si="0"/>
        <v>1</v>
      </c>
      <c r="AB30" s="12">
        <f t="shared" si="0"/>
        <v>40</v>
      </c>
      <c r="AC30" s="22">
        <f t="shared" si="1"/>
        <v>0.22500000000000001</v>
      </c>
      <c r="AD30" s="22">
        <f t="shared" si="1"/>
        <v>0.125</v>
      </c>
      <c r="AE30" s="22">
        <f t="shared" si="1"/>
        <v>0.3</v>
      </c>
      <c r="AF30" s="22">
        <f t="shared" si="1"/>
        <v>0.22500000000000001</v>
      </c>
      <c r="AG30" s="22">
        <f t="shared" si="1"/>
        <v>0.1</v>
      </c>
      <c r="AH30" s="22">
        <f t="shared" si="1"/>
        <v>2.5000000000000001E-2</v>
      </c>
      <c r="AI30" s="23">
        <f t="shared" si="4"/>
        <v>2.85</v>
      </c>
      <c r="AJ30" s="23">
        <f t="shared" si="2"/>
        <v>1.31</v>
      </c>
      <c r="AK30" s="24">
        <f t="shared" si="2"/>
        <v>3</v>
      </c>
      <c r="AL30" s="24">
        <f t="shared" si="2"/>
        <v>3</v>
      </c>
      <c r="AM30" s="25" t="s">
        <v>28</v>
      </c>
      <c r="AN30" s="26">
        <v>9</v>
      </c>
      <c r="AO30" s="26">
        <v>7</v>
      </c>
      <c r="AP30" s="26">
        <v>11</v>
      </c>
      <c r="AQ30" s="26">
        <v>7</v>
      </c>
      <c r="AR30" s="26">
        <v>6</v>
      </c>
      <c r="AS30" s="26">
        <v>0</v>
      </c>
      <c r="AT30" s="26">
        <v>40</v>
      </c>
      <c r="AU30" s="26" t="s">
        <v>28</v>
      </c>
      <c r="AV30" s="26">
        <v>9</v>
      </c>
      <c r="AW30" s="26">
        <v>7</v>
      </c>
      <c r="AX30" s="26">
        <v>11</v>
      </c>
      <c r="AY30" s="26">
        <v>7</v>
      </c>
      <c r="AZ30" s="26">
        <v>6</v>
      </c>
      <c r="BA30" s="26">
        <v>0</v>
      </c>
      <c r="BB30" s="26">
        <v>2.85</v>
      </c>
      <c r="BC30" s="26">
        <v>1.37</v>
      </c>
      <c r="BD30" s="26">
        <v>3</v>
      </c>
      <c r="BE30" s="26">
        <v>3</v>
      </c>
    </row>
    <row r="31" spans="1:57" s="26" customFormat="1" ht="20.100000000000001" customHeight="1">
      <c r="A31" s="21" t="s">
        <v>29</v>
      </c>
      <c r="B31" s="111" t="s">
        <v>30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2">
        <f t="shared" si="3"/>
        <v>4</v>
      </c>
      <c r="W31" s="12">
        <f t="shared" si="0"/>
        <v>7</v>
      </c>
      <c r="X31" s="12">
        <f t="shared" si="0"/>
        <v>8</v>
      </c>
      <c r="Y31" s="12">
        <f t="shared" si="0"/>
        <v>11</v>
      </c>
      <c r="Z31" s="12">
        <f t="shared" si="0"/>
        <v>10</v>
      </c>
      <c r="AA31" s="12">
        <f t="shared" si="0"/>
        <v>0</v>
      </c>
      <c r="AB31" s="12">
        <f t="shared" si="0"/>
        <v>40</v>
      </c>
      <c r="AC31" s="22">
        <f t="shared" si="1"/>
        <v>0.1</v>
      </c>
      <c r="AD31" s="22">
        <f t="shared" si="1"/>
        <v>0.17499999999999999</v>
      </c>
      <c r="AE31" s="22">
        <f t="shared" si="1"/>
        <v>0.2</v>
      </c>
      <c r="AF31" s="22">
        <f t="shared" si="1"/>
        <v>0.27500000000000002</v>
      </c>
      <c r="AG31" s="22">
        <f t="shared" si="1"/>
        <v>0.25</v>
      </c>
      <c r="AH31" s="22">
        <f t="shared" si="1"/>
        <v>0</v>
      </c>
      <c r="AI31" s="23">
        <f t="shared" si="4"/>
        <v>3.4</v>
      </c>
      <c r="AJ31" s="23">
        <f t="shared" si="2"/>
        <v>1.32</v>
      </c>
      <c r="AK31" s="24">
        <f t="shared" si="2"/>
        <v>4</v>
      </c>
      <c r="AL31" s="24">
        <f t="shared" si="2"/>
        <v>4</v>
      </c>
      <c r="AM31" s="25" t="s">
        <v>31</v>
      </c>
      <c r="AN31" s="26">
        <v>9</v>
      </c>
      <c r="AO31" s="26">
        <v>6</v>
      </c>
      <c r="AP31" s="26">
        <v>7</v>
      </c>
      <c r="AQ31" s="26">
        <v>13</v>
      </c>
      <c r="AR31" s="26">
        <v>5</v>
      </c>
      <c r="AS31" s="26">
        <v>0</v>
      </c>
      <c r="AT31" s="26">
        <v>40</v>
      </c>
      <c r="AU31" s="26" t="s">
        <v>31</v>
      </c>
      <c r="AV31" s="26">
        <v>9</v>
      </c>
      <c r="AW31" s="26">
        <v>6</v>
      </c>
      <c r="AX31" s="26">
        <v>7</v>
      </c>
      <c r="AY31" s="26">
        <v>13</v>
      </c>
      <c r="AZ31" s="26">
        <v>5</v>
      </c>
      <c r="BA31" s="26">
        <v>0</v>
      </c>
      <c r="BB31" s="26">
        <v>2.98</v>
      </c>
      <c r="BC31" s="26">
        <v>1.39</v>
      </c>
      <c r="BD31" s="26">
        <v>3</v>
      </c>
      <c r="BE31" s="26">
        <v>4</v>
      </c>
    </row>
    <row r="32" spans="1:57" s="26" customFormat="1" ht="20.100000000000001" customHeight="1">
      <c r="A32" s="21" t="s">
        <v>32</v>
      </c>
      <c r="B32" s="111" t="s">
        <v>33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2">
        <f t="shared" si="3"/>
        <v>9</v>
      </c>
      <c r="W32" s="12">
        <f t="shared" si="0"/>
        <v>7</v>
      </c>
      <c r="X32" s="12">
        <f t="shared" si="0"/>
        <v>11</v>
      </c>
      <c r="Y32" s="12">
        <f t="shared" si="0"/>
        <v>7</v>
      </c>
      <c r="Z32" s="12">
        <f t="shared" si="0"/>
        <v>6</v>
      </c>
      <c r="AA32" s="12">
        <f t="shared" si="0"/>
        <v>0</v>
      </c>
      <c r="AB32" s="12">
        <f t="shared" si="0"/>
        <v>40</v>
      </c>
      <c r="AC32" s="22">
        <f t="shared" si="1"/>
        <v>0.22500000000000001</v>
      </c>
      <c r="AD32" s="22">
        <f t="shared" si="1"/>
        <v>0.17499999999999999</v>
      </c>
      <c r="AE32" s="22">
        <f t="shared" si="1"/>
        <v>0.27500000000000002</v>
      </c>
      <c r="AF32" s="22">
        <f t="shared" si="1"/>
        <v>0.17499999999999999</v>
      </c>
      <c r="AG32" s="22">
        <f t="shared" si="1"/>
        <v>0.15</v>
      </c>
      <c r="AH32" s="22">
        <f t="shared" si="1"/>
        <v>0</v>
      </c>
      <c r="AI32" s="23">
        <f t="shared" si="4"/>
        <v>2.85</v>
      </c>
      <c r="AJ32" s="23">
        <f t="shared" si="2"/>
        <v>1.37</v>
      </c>
      <c r="AK32" s="24">
        <f t="shared" si="2"/>
        <v>3</v>
      </c>
      <c r="AL32" s="24">
        <f t="shared" si="2"/>
        <v>3</v>
      </c>
      <c r="AM32" s="25" t="s">
        <v>34</v>
      </c>
      <c r="AN32" s="26">
        <v>12</v>
      </c>
      <c r="AO32" s="26">
        <v>6</v>
      </c>
      <c r="AP32" s="26">
        <v>12</v>
      </c>
      <c r="AQ32" s="26">
        <v>9</v>
      </c>
      <c r="AR32" s="26">
        <v>1</v>
      </c>
      <c r="AS32" s="26">
        <v>0</v>
      </c>
      <c r="AT32" s="26">
        <v>40</v>
      </c>
      <c r="AU32" s="26" t="s">
        <v>34</v>
      </c>
      <c r="AV32" s="26">
        <v>12</v>
      </c>
      <c r="AW32" s="26">
        <v>6</v>
      </c>
      <c r="AX32" s="26">
        <v>12</v>
      </c>
      <c r="AY32" s="26">
        <v>9</v>
      </c>
      <c r="AZ32" s="26">
        <v>1</v>
      </c>
      <c r="BA32" s="26">
        <v>0</v>
      </c>
      <c r="BB32" s="26">
        <v>2.5299999999999998</v>
      </c>
      <c r="BC32" s="26">
        <v>1.22</v>
      </c>
      <c r="BD32" s="26">
        <v>3</v>
      </c>
      <c r="BE32" s="26" t="s">
        <v>35</v>
      </c>
    </row>
    <row r="33" spans="1:57" s="26" customFormat="1" ht="20.100000000000001" customHeight="1">
      <c r="A33" s="21" t="s">
        <v>36</v>
      </c>
      <c r="B33" s="111" t="s">
        <v>37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2">
        <f t="shared" si="3"/>
        <v>9</v>
      </c>
      <c r="W33" s="12">
        <f t="shared" si="0"/>
        <v>6</v>
      </c>
      <c r="X33" s="12">
        <f t="shared" si="0"/>
        <v>7</v>
      </c>
      <c r="Y33" s="12">
        <f t="shared" si="0"/>
        <v>13</v>
      </c>
      <c r="Z33" s="12">
        <f t="shared" si="0"/>
        <v>5</v>
      </c>
      <c r="AA33" s="12">
        <f t="shared" si="0"/>
        <v>0</v>
      </c>
      <c r="AB33" s="12">
        <f t="shared" si="0"/>
        <v>40</v>
      </c>
      <c r="AC33" s="22">
        <f t="shared" si="1"/>
        <v>0.22500000000000001</v>
      </c>
      <c r="AD33" s="22">
        <f t="shared" si="1"/>
        <v>0.15</v>
      </c>
      <c r="AE33" s="22">
        <f t="shared" si="1"/>
        <v>0.17499999999999999</v>
      </c>
      <c r="AF33" s="22">
        <f t="shared" si="1"/>
        <v>0.32500000000000001</v>
      </c>
      <c r="AG33" s="22">
        <f t="shared" si="1"/>
        <v>0.125</v>
      </c>
      <c r="AH33" s="22">
        <f t="shared" si="1"/>
        <v>0</v>
      </c>
      <c r="AI33" s="23">
        <f t="shared" si="4"/>
        <v>2.98</v>
      </c>
      <c r="AJ33" s="23">
        <f t="shared" si="2"/>
        <v>1.39</v>
      </c>
      <c r="AK33" s="24">
        <f t="shared" si="2"/>
        <v>3</v>
      </c>
      <c r="AL33" s="24">
        <f t="shared" si="2"/>
        <v>4</v>
      </c>
      <c r="AM33" s="25" t="s">
        <v>38</v>
      </c>
      <c r="AN33" s="26">
        <v>7</v>
      </c>
      <c r="AO33" s="26">
        <v>8</v>
      </c>
      <c r="AP33" s="26">
        <v>17</v>
      </c>
      <c r="AQ33" s="26">
        <v>5</v>
      </c>
      <c r="AR33" s="26">
        <v>2</v>
      </c>
      <c r="AS33" s="26">
        <v>1</v>
      </c>
      <c r="AT33" s="26">
        <v>40</v>
      </c>
      <c r="AU33" s="26" t="s">
        <v>38</v>
      </c>
      <c r="AV33" s="26">
        <v>7</v>
      </c>
      <c r="AW33" s="26">
        <v>8</v>
      </c>
      <c r="AX33" s="26">
        <v>17</v>
      </c>
      <c r="AY33" s="26">
        <v>5</v>
      </c>
      <c r="AZ33" s="26">
        <v>2</v>
      </c>
      <c r="BA33" s="26">
        <v>0</v>
      </c>
      <c r="BB33" s="26">
        <v>2.67</v>
      </c>
      <c r="BC33" s="26">
        <v>1.08</v>
      </c>
      <c r="BD33" s="26">
        <v>3</v>
      </c>
      <c r="BE33" s="26">
        <v>3</v>
      </c>
    </row>
    <row r="34" spans="1:57" s="26" customFormat="1" ht="20.100000000000001" customHeight="1">
      <c r="A34" s="21" t="s">
        <v>39</v>
      </c>
      <c r="B34" s="111" t="s">
        <v>40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2">
        <f t="shared" si="3"/>
        <v>12</v>
      </c>
      <c r="W34" s="12">
        <f t="shared" si="0"/>
        <v>6</v>
      </c>
      <c r="X34" s="12">
        <f t="shared" si="0"/>
        <v>12</v>
      </c>
      <c r="Y34" s="12">
        <f t="shared" si="0"/>
        <v>9</v>
      </c>
      <c r="Z34" s="12">
        <f t="shared" si="0"/>
        <v>1</v>
      </c>
      <c r="AA34" s="12">
        <f t="shared" si="0"/>
        <v>0</v>
      </c>
      <c r="AB34" s="12">
        <f t="shared" si="0"/>
        <v>40</v>
      </c>
      <c r="AC34" s="22">
        <f t="shared" si="1"/>
        <v>0.3</v>
      </c>
      <c r="AD34" s="22">
        <f t="shared" si="1"/>
        <v>0.15</v>
      </c>
      <c r="AE34" s="22">
        <f t="shared" si="1"/>
        <v>0.3</v>
      </c>
      <c r="AF34" s="22">
        <f t="shared" si="1"/>
        <v>0.22500000000000001</v>
      </c>
      <c r="AG34" s="22">
        <f t="shared" si="1"/>
        <v>2.5000000000000001E-2</v>
      </c>
      <c r="AH34" s="22">
        <f t="shared" si="1"/>
        <v>0</v>
      </c>
      <c r="AI34" s="23">
        <f t="shared" si="4"/>
        <v>2.5299999999999998</v>
      </c>
      <c r="AJ34" s="23">
        <f t="shared" si="2"/>
        <v>1.22</v>
      </c>
      <c r="AK34" s="24">
        <f t="shared" si="2"/>
        <v>3</v>
      </c>
      <c r="AL34" s="24" t="str">
        <f t="shared" si="2"/>
        <v>1b</v>
      </c>
      <c r="AM34" s="25" t="s">
        <v>41</v>
      </c>
      <c r="AN34" s="26">
        <v>1</v>
      </c>
      <c r="AO34" s="26">
        <v>0</v>
      </c>
      <c r="AP34" s="26">
        <v>1</v>
      </c>
      <c r="AQ34" s="26">
        <v>3</v>
      </c>
      <c r="AR34" s="26">
        <v>4</v>
      </c>
      <c r="AS34" s="26">
        <v>0</v>
      </c>
      <c r="AT34" s="26">
        <v>9</v>
      </c>
      <c r="AU34" s="26" t="s">
        <v>41</v>
      </c>
      <c r="AV34" s="26">
        <v>1</v>
      </c>
      <c r="AW34" s="26">
        <v>0</v>
      </c>
      <c r="AX34" s="26">
        <v>1</v>
      </c>
      <c r="AY34" s="26">
        <v>3</v>
      </c>
      <c r="AZ34" s="26">
        <v>4</v>
      </c>
      <c r="BA34" s="26">
        <v>0</v>
      </c>
      <c r="BB34" s="26">
        <v>4</v>
      </c>
      <c r="BC34" s="26">
        <v>1.32</v>
      </c>
      <c r="BD34" s="26">
        <v>4</v>
      </c>
      <c r="BE34" s="26">
        <v>5</v>
      </c>
    </row>
    <row r="35" spans="1:57" s="26" customFormat="1" ht="20.100000000000001" customHeight="1">
      <c r="A35" s="21" t="s">
        <v>42</v>
      </c>
      <c r="B35" s="111" t="s">
        <v>43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2">
        <f t="shared" si="3"/>
        <v>7</v>
      </c>
      <c r="W35" s="12">
        <f t="shared" si="0"/>
        <v>8</v>
      </c>
      <c r="X35" s="12">
        <f t="shared" si="0"/>
        <v>17</v>
      </c>
      <c r="Y35" s="12">
        <f t="shared" si="0"/>
        <v>5</v>
      </c>
      <c r="Z35" s="12">
        <f t="shared" si="0"/>
        <v>2</v>
      </c>
      <c r="AA35" s="12">
        <f t="shared" si="0"/>
        <v>1</v>
      </c>
      <c r="AB35" s="12">
        <f t="shared" si="0"/>
        <v>40</v>
      </c>
      <c r="AC35" s="22">
        <f t="shared" si="1"/>
        <v>0.17499999999999999</v>
      </c>
      <c r="AD35" s="22">
        <f t="shared" si="1"/>
        <v>0.2</v>
      </c>
      <c r="AE35" s="22">
        <f t="shared" si="1"/>
        <v>0.42499999999999999</v>
      </c>
      <c r="AF35" s="22">
        <f t="shared" si="1"/>
        <v>0.125</v>
      </c>
      <c r="AG35" s="22">
        <f t="shared" si="1"/>
        <v>0.05</v>
      </c>
      <c r="AH35" s="22">
        <f t="shared" si="1"/>
        <v>2.5000000000000001E-2</v>
      </c>
      <c r="AI35" s="23">
        <f t="shared" si="4"/>
        <v>2.67</v>
      </c>
      <c r="AJ35" s="23">
        <f t="shared" si="2"/>
        <v>1.08</v>
      </c>
      <c r="AK35" s="24">
        <f t="shared" si="2"/>
        <v>3</v>
      </c>
      <c r="AL35" s="24">
        <f t="shared" si="2"/>
        <v>3</v>
      </c>
      <c r="AM35" s="25" t="s">
        <v>44</v>
      </c>
      <c r="AN35" s="26">
        <v>1</v>
      </c>
      <c r="AO35" s="26">
        <v>1</v>
      </c>
      <c r="AP35" s="26">
        <v>3</v>
      </c>
      <c r="AQ35" s="26">
        <v>2</v>
      </c>
      <c r="AR35" s="26">
        <v>2</v>
      </c>
      <c r="AS35" s="26">
        <v>2</v>
      </c>
      <c r="AT35" s="26">
        <v>11</v>
      </c>
      <c r="AU35" s="26" t="s">
        <v>44</v>
      </c>
      <c r="AV35" s="26">
        <v>1</v>
      </c>
      <c r="AW35" s="26">
        <v>1</v>
      </c>
      <c r="AX35" s="26">
        <v>3</v>
      </c>
      <c r="AY35" s="26">
        <v>2</v>
      </c>
      <c r="AZ35" s="26">
        <v>2</v>
      </c>
      <c r="BA35" s="26">
        <v>0</v>
      </c>
      <c r="BB35" s="26">
        <v>3.33</v>
      </c>
      <c r="BC35" s="26">
        <v>1.32</v>
      </c>
      <c r="BD35" s="26">
        <v>3</v>
      </c>
      <c r="BE35" s="26">
        <v>3</v>
      </c>
    </row>
    <row r="36" spans="1:57" s="26" customFormat="1" ht="20.100000000000001" customHeight="1">
      <c r="A36" s="27" t="s">
        <v>45</v>
      </c>
      <c r="B36" s="114" t="s">
        <v>46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28">
        <f>AN36</f>
        <v>7</v>
      </c>
      <c r="W36" s="28">
        <f t="shared" ref="W36:AB36" si="5">AO36</f>
        <v>6</v>
      </c>
      <c r="X36" s="28">
        <f t="shared" si="5"/>
        <v>12</v>
      </c>
      <c r="Y36" s="28">
        <f t="shared" si="5"/>
        <v>12</v>
      </c>
      <c r="Z36" s="28">
        <f t="shared" si="5"/>
        <v>3</v>
      </c>
      <c r="AA36" s="28">
        <f t="shared" si="5"/>
        <v>0</v>
      </c>
      <c r="AB36" s="28">
        <f t="shared" si="5"/>
        <v>40</v>
      </c>
      <c r="AC36" s="29">
        <f t="shared" si="1"/>
        <v>0.17499999999999999</v>
      </c>
      <c r="AD36" s="29">
        <f t="shared" si="1"/>
        <v>0.15</v>
      </c>
      <c r="AE36" s="29">
        <f t="shared" si="1"/>
        <v>0.3</v>
      </c>
      <c r="AF36" s="29">
        <f t="shared" si="1"/>
        <v>0.3</v>
      </c>
      <c r="AG36" s="29">
        <f t="shared" si="1"/>
        <v>7.4999999999999997E-2</v>
      </c>
      <c r="AH36" s="29">
        <f t="shared" si="1"/>
        <v>0</v>
      </c>
      <c r="AI36" s="30">
        <f>BB36</f>
        <v>2.95</v>
      </c>
      <c r="AJ36" s="30">
        <f t="shared" ref="AJ36:AL36" si="6">BC36</f>
        <v>1.22</v>
      </c>
      <c r="AK36" s="31">
        <f t="shared" si="6"/>
        <v>3</v>
      </c>
      <c r="AL36" s="31" t="str">
        <f t="shared" si="6"/>
        <v>3b</v>
      </c>
      <c r="AM36" s="25" t="s">
        <v>47</v>
      </c>
      <c r="AN36" s="26">
        <v>7</v>
      </c>
      <c r="AO36" s="26">
        <v>6</v>
      </c>
      <c r="AP36" s="26">
        <v>12</v>
      </c>
      <c r="AQ36" s="26">
        <v>12</v>
      </c>
      <c r="AR36" s="26">
        <v>3</v>
      </c>
      <c r="AS36" s="26">
        <v>0</v>
      </c>
      <c r="AT36" s="26">
        <v>40</v>
      </c>
      <c r="AU36" s="26" t="s">
        <v>47</v>
      </c>
      <c r="AV36" s="26">
        <v>7</v>
      </c>
      <c r="AW36" s="26">
        <v>6</v>
      </c>
      <c r="AX36" s="26">
        <v>12</v>
      </c>
      <c r="AY36" s="26">
        <v>12</v>
      </c>
      <c r="AZ36" s="26">
        <v>3</v>
      </c>
      <c r="BA36" s="26">
        <v>0</v>
      </c>
      <c r="BB36" s="26">
        <v>2.95</v>
      </c>
      <c r="BC36" s="26">
        <v>1.22</v>
      </c>
      <c r="BD36" s="26">
        <v>3</v>
      </c>
      <c r="BE36" s="26" t="s">
        <v>48</v>
      </c>
    </row>
    <row r="37" spans="1:57" s="20" customFormat="1" ht="16.5" customHeight="1">
      <c r="A37" s="32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" t="s">
        <v>49</v>
      </c>
      <c r="AN37" s="20">
        <v>8</v>
      </c>
      <c r="AO37" s="20">
        <v>11</v>
      </c>
      <c r="AP37" s="20">
        <v>6</v>
      </c>
      <c r="AQ37" s="20">
        <v>8</v>
      </c>
      <c r="AR37" s="20">
        <v>3</v>
      </c>
      <c r="AS37" s="20">
        <v>4</v>
      </c>
      <c r="AT37" s="20">
        <v>40</v>
      </c>
      <c r="AU37" s="20" t="s">
        <v>49</v>
      </c>
      <c r="AV37" s="20">
        <v>8</v>
      </c>
      <c r="AW37" s="20">
        <v>11</v>
      </c>
      <c r="AX37" s="20">
        <v>6</v>
      </c>
      <c r="AY37" s="20">
        <v>8</v>
      </c>
      <c r="AZ37" s="20">
        <v>3</v>
      </c>
      <c r="BA37" s="20">
        <v>0</v>
      </c>
      <c r="BB37" s="20">
        <v>2.64</v>
      </c>
      <c r="BC37" s="20">
        <v>1.29</v>
      </c>
      <c r="BD37" s="20">
        <v>2</v>
      </c>
      <c r="BE37" s="20">
        <v>2</v>
      </c>
    </row>
    <row r="38" spans="1:57" s="20" customFormat="1" ht="16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1" t="s">
        <v>50</v>
      </c>
      <c r="AN38" s="20">
        <v>7</v>
      </c>
      <c r="AO38" s="20">
        <v>9</v>
      </c>
      <c r="AP38" s="20">
        <v>10</v>
      </c>
      <c r="AQ38" s="20">
        <v>11</v>
      </c>
      <c r="AR38" s="20">
        <v>3</v>
      </c>
      <c r="AS38" s="20">
        <v>0</v>
      </c>
      <c r="AT38" s="20">
        <v>40</v>
      </c>
      <c r="AU38" s="20" t="s">
        <v>50</v>
      </c>
      <c r="AV38" s="20">
        <v>7</v>
      </c>
      <c r="AW38" s="20">
        <v>9</v>
      </c>
      <c r="AX38" s="20">
        <v>10</v>
      </c>
      <c r="AY38" s="20">
        <v>11</v>
      </c>
      <c r="AZ38" s="20">
        <v>3</v>
      </c>
      <c r="BA38" s="20">
        <v>0</v>
      </c>
      <c r="BB38" s="20">
        <v>2.85</v>
      </c>
      <c r="BC38" s="20">
        <v>1.23</v>
      </c>
      <c r="BD38" s="20">
        <v>3</v>
      </c>
      <c r="BE38" s="20">
        <v>4</v>
      </c>
    </row>
    <row r="39" spans="1:57" s="20" customFormat="1" ht="36.75" customHeight="1">
      <c r="A39" s="96" t="s">
        <v>51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33"/>
      <c r="W39" s="33"/>
      <c r="X39" s="33"/>
      <c r="Y39" s="33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1" t="s">
        <v>52</v>
      </c>
      <c r="AN39" s="20">
        <v>9</v>
      </c>
      <c r="AO39" s="20">
        <v>6</v>
      </c>
      <c r="AP39" s="20">
        <v>11</v>
      </c>
      <c r="AQ39" s="20">
        <v>10</v>
      </c>
      <c r="AR39" s="20">
        <v>4</v>
      </c>
      <c r="AS39" s="20">
        <v>0</v>
      </c>
      <c r="AT39" s="20">
        <v>40</v>
      </c>
      <c r="AU39" s="20" t="s">
        <v>52</v>
      </c>
      <c r="AV39" s="20">
        <v>9</v>
      </c>
      <c r="AW39" s="20">
        <v>6</v>
      </c>
      <c r="AX39" s="20">
        <v>11</v>
      </c>
      <c r="AY39" s="20">
        <v>10</v>
      </c>
      <c r="AZ39" s="20">
        <v>4</v>
      </c>
      <c r="BA39" s="20">
        <v>0</v>
      </c>
      <c r="BB39" s="20">
        <v>2.85</v>
      </c>
      <c r="BC39" s="20">
        <v>1.31</v>
      </c>
      <c r="BD39" s="20">
        <v>3</v>
      </c>
      <c r="BE39" s="20">
        <v>3</v>
      </c>
    </row>
    <row r="40" spans="1:57" s="20" customFormat="1" ht="16.5" customHeight="1">
      <c r="A40" s="36"/>
      <c r="B40" s="36"/>
      <c r="C40" s="37"/>
      <c r="D40" s="38"/>
      <c r="E40" s="38"/>
      <c r="F40" s="38"/>
      <c r="G40" s="38"/>
      <c r="H40" s="38"/>
      <c r="I40" s="38"/>
      <c r="J40" s="38"/>
      <c r="K40" s="39"/>
      <c r="L40" s="39"/>
      <c r="M40" s="38"/>
      <c r="N40" s="38"/>
      <c r="O40" s="38"/>
      <c r="P40" s="33"/>
      <c r="Q40" s="33"/>
      <c r="R40" s="33"/>
      <c r="S40" s="33"/>
      <c r="T40" s="39"/>
      <c r="U40" s="39"/>
      <c r="V40" s="33"/>
      <c r="W40" s="33"/>
      <c r="X40" s="33"/>
      <c r="Y40" s="33"/>
      <c r="Z40" s="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" t="s">
        <v>53</v>
      </c>
      <c r="AN40" s="20">
        <v>4</v>
      </c>
      <c r="AO40" s="20">
        <v>7</v>
      </c>
      <c r="AP40" s="20">
        <v>9</v>
      </c>
      <c r="AQ40" s="20">
        <v>10</v>
      </c>
      <c r="AR40" s="20">
        <v>9</v>
      </c>
      <c r="AS40" s="20">
        <v>1</v>
      </c>
      <c r="AT40" s="20">
        <v>40</v>
      </c>
      <c r="AU40" s="20" t="s">
        <v>53</v>
      </c>
      <c r="AV40" s="20">
        <v>4</v>
      </c>
      <c r="AW40" s="20">
        <v>7</v>
      </c>
      <c r="AX40" s="20">
        <v>9</v>
      </c>
      <c r="AY40" s="20">
        <v>10</v>
      </c>
      <c r="AZ40" s="20">
        <v>9</v>
      </c>
      <c r="BA40" s="20">
        <v>0</v>
      </c>
      <c r="BB40" s="20">
        <v>3.33</v>
      </c>
      <c r="BC40" s="20">
        <v>1.3</v>
      </c>
      <c r="BD40" s="20">
        <v>3</v>
      </c>
      <c r="BE40" s="20">
        <v>4</v>
      </c>
    </row>
    <row r="41" spans="1:57" s="20" customFormat="1" ht="16.5" customHeight="1">
      <c r="A41" s="36"/>
      <c r="B41" s="36"/>
      <c r="C41" s="37"/>
      <c r="D41" s="38"/>
      <c r="E41" s="38"/>
      <c r="F41" s="38"/>
      <c r="G41" s="38"/>
      <c r="H41" s="38"/>
      <c r="I41" s="38"/>
      <c r="J41" s="38"/>
      <c r="K41" s="39"/>
      <c r="L41" s="39"/>
      <c r="M41" s="38"/>
      <c r="N41" s="38"/>
      <c r="O41" s="38"/>
      <c r="P41" s="33"/>
      <c r="Q41" s="33"/>
      <c r="R41" s="33"/>
      <c r="S41" s="33"/>
      <c r="T41" s="39"/>
      <c r="U41" s="39"/>
      <c r="V41" s="33"/>
      <c r="W41" s="33"/>
      <c r="X41" s="33"/>
      <c r="Y41" s="33"/>
      <c r="Z41" s="3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1" t="s">
        <v>54</v>
      </c>
      <c r="AN41" s="20">
        <v>5</v>
      </c>
      <c r="AO41" s="20">
        <v>2</v>
      </c>
      <c r="AP41" s="20">
        <v>2</v>
      </c>
      <c r="AQ41" s="20">
        <v>13</v>
      </c>
      <c r="AR41" s="20">
        <v>18</v>
      </c>
      <c r="AS41" s="20">
        <v>0</v>
      </c>
      <c r="AT41" s="20">
        <v>40</v>
      </c>
      <c r="AU41" s="20" t="s">
        <v>54</v>
      </c>
      <c r="AV41" s="20">
        <v>5</v>
      </c>
      <c r="AW41" s="20">
        <v>2</v>
      </c>
      <c r="AX41" s="20">
        <v>2</v>
      </c>
      <c r="AY41" s="20">
        <v>13</v>
      </c>
      <c r="AZ41" s="20">
        <v>18</v>
      </c>
      <c r="BA41" s="20">
        <v>0</v>
      </c>
      <c r="BB41" s="20">
        <v>3.93</v>
      </c>
      <c r="BC41" s="20">
        <v>1.37</v>
      </c>
      <c r="BD41" s="20">
        <v>4</v>
      </c>
      <c r="BE41" s="20">
        <v>5</v>
      </c>
    </row>
    <row r="42" spans="1:57" s="20" customFormat="1" ht="16.5" customHeight="1">
      <c r="A42" s="36"/>
      <c r="B42" s="36"/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8"/>
      <c r="N42" s="38"/>
      <c r="O42" s="38"/>
      <c r="P42" s="33"/>
      <c r="Q42" s="33"/>
      <c r="R42" s="33"/>
      <c r="S42" s="33"/>
      <c r="T42" s="39"/>
      <c r="U42" s="39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" t="s">
        <v>55</v>
      </c>
      <c r="AN42" s="20">
        <v>6</v>
      </c>
      <c r="AO42" s="20">
        <v>4</v>
      </c>
      <c r="AP42" s="20">
        <v>13</v>
      </c>
      <c r="AQ42" s="20">
        <v>11</v>
      </c>
      <c r="AR42" s="20">
        <v>5</v>
      </c>
      <c r="AS42" s="20">
        <v>1</v>
      </c>
      <c r="AT42" s="20">
        <v>40</v>
      </c>
      <c r="AU42" s="20" t="s">
        <v>55</v>
      </c>
      <c r="AV42" s="20">
        <v>6</v>
      </c>
      <c r="AW42" s="20">
        <v>4</v>
      </c>
      <c r="AX42" s="20">
        <v>13</v>
      </c>
      <c r="AY42" s="20">
        <v>11</v>
      </c>
      <c r="AZ42" s="20">
        <v>5</v>
      </c>
      <c r="BA42" s="20">
        <v>0</v>
      </c>
      <c r="BB42" s="20">
        <v>3.13</v>
      </c>
      <c r="BC42" s="20">
        <v>1.24</v>
      </c>
      <c r="BD42" s="20">
        <v>3</v>
      </c>
      <c r="BE42" s="20">
        <v>3</v>
      </c>
    </row>
    <row r="43" spans="1:57" s="20" customFormat="1" ht="16.5" customHeight="1">
      <c r="A43" s="36"/>
      <c r="B43" s="36"/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8"/>
      <c r="N43" s="38"/>
      <c r="O43" s="38"/>
      <c r="P43" s="33"/>
      <c r="Q43" s="33"/>
      <c r="R43" s="33"/>
      <c r="S43" s="33"/>
      <c r="T43" s="39"/>
      <c r="U43" s="39"/>
      <c r="V43" s="33"/>
      <c r="W43" s="33"/>
      <c r="X43" s="33"/>
      <c r="Y43" s="33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1" t="s">
        <v>56</v>
      </c>
      <c r="AN43" s="20">
        <v>6</v>
      </c>
      <c r="AO43" s="20">
        <v>4</v>
      </c>
      <c r="AP43" s="20">
        <v>12</v>
      </c>
      <c r="AQ43" s="20">
        <v>6</v>
      </c>
      <c r="AR43" s="20">
        <v>12</v>
      </c>
      <c r="AS43" s="20">
        <v>0</v>
      </c>
      <c r="AT43" s="20">
        <v>40</v>
      </c>
      <c r="AU43" s="20" t="s">
        <v>56</v>
      </c>
      <c r="AV43" s="20">
        <v>6</v>
      </c>
      <c r="AW43" s="20">
        <v>4</v>
      </c>
      <c r="AX43" s="20">
        <v>12</v>
      </c>
      <c r="AY43" s="20">
        <v>6</v>
      </c>
      <c r="AZ43" s="20">
        <v>12</v>
      </c>
      <c r="BA43" s="20">
        <v>0</v>
      </c>
      <c r="BB43" s="20">
        <v>3.35</v>
      </c>
      <c r="BC43" s="20">
        <v>1.41</v>
      </c>
      <c r="BD43" s="20">
        <v>3</v>
      </c>
      <c r="BE43" s="20" t="s">
        <v>48</v>
      </c>
    </row>
    <row r="44" spans="1:57" s="20" customFormat="1" ht="16.5" customHeigh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38"/>
      <c r="O44" s="38"/>
      <c r="P44" s="33"/>
      <c r="Q44" s="33"/>
      <c r="R44" s="33"/>
      <c r="S44" s="33"/>
      <c r="T44" s="39"/>
      <c r="U44" s="39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" t="s">
        <v>57</v>
      </c>
      <c r="AN44" s="20">
        <v>6</v>
      </c>
      <c r="AO44" s="20">
        <v>10</v>
      </c>
      <c r="AP44" s="20">
        <v>9</v>
      </c>
      <c r="AQ44" s="20">
        <v>13</v>
      </c>
      <c r="AR44" s="20">
        <v>2</v>
      </c>
      <c r="AS44" s="20">
        <v>0</v>
      </c>
      <c r="AT44" s="20">
        <v>40</v>
      </c>
      <c r="AU44" s="20" t="s">
        <v>57</v>
      </c>
      <c r="AV44" s="20">
        <v>6</v>
      </c>
      <c r="AW44" s="20">
        <v>10</v>
      </c>
      <c r="AX44" s="20">
        <v>9</v>
      </c>
      <c r="AY44" s="20">
        <v>13</v>
      </c>
      <c r="AZ44" s="20">
        <v>2</v>
      </c>
      <c r="BA44" s="20">
        <v>0</v>
      </c>
      <c r="BB44" s="20">
        <v>2.88</v>
      </c>
      <c r="BC44" s="20">
        <v>1.18</v>
      </c>
      <c r="BD44" s="20">
        <v>3</v>
      </c>
      <c r="BE44" s="20">
        <v>4</v>
      </c>
    </row>
    <row r="45" spans="1:57" s="20" customFormat="1" ht="16.5" customHeigh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9"/>
      <c r="L45" s="39"/>
      <c r="M45" s="38"/>
      <c r="N45" s="38"/>
      <c r="O45" s="38"/>
      <c r="P45" s="33"/>
      <c r="Q45" s="33"/>
      <c r="R45" s="33"/>
      <c r="S45" s="33"/>
      <c r="T45" s="39"/>
      <c r="U45" s="39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" t="s">
        <v>58</v>
      </c>
      <c r="AN45" s="20">
        <v>4</v>
      </c>
      <c r="AO45" s="20">
        <v>5</v>
      </c>
      <c r="AP45" s="20">
        <v>13</v>
      </c>
      <c r="AQ45" s="20">
        <v>10</v>
      </c>
      <c r="AR45" s="20">
        <v>6</v>
      </c>
      <c r="AS45" s="20">
        <v>2</v>
      </c>
      <c r="AT45" s="20">
        <v>40</v>
      </c>
      <c r="AU45" s="20" t="s">
        <v>58</v>
      </c>
      <c r="AV45" s="20">
        <v>4</v>
      </c>
      <c r="AW45" s="20">
        <v>5</v>
      </c>
      <c r="AX45" s="20">
        <v>13</v>
      </c>
      <c r="AY45" s="20">
        <v>10</v>
      </c>
      <c r="AZ45" s="20">
        <v>6</v>
      </c>
      <c r="BA45" s="20">
        <v>0</v>
      </c>
      <c r="BB45" s="20">
        <v>3.24</v>
      </c>
      <c r="BC45" s="20">
        <v>1.2</v>
      </c>
      <c r="BD45" s="20">
        <v>3</v>
      </c>
      <c r="BE45" s="20">
        <v>3</v>
      </c>
    </row>
    <row r="46" spans="1:57" s="20" customFormat="1" ht="16.5" customHeight="1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9"/>
      <c r="L46" s="39"/>
      <c r="M46" s="38"/>
      <c r="N46" s="38"/>
      <c r="O46" s="38"/>
      <c r="P46" s="33"/>
      <c r="Q46" s="33"/>
      <c r="R46" s="33"/>
      <c r="S46" s="33"/>
      <c r="T46" s="39"/>
      <c r="U46" s="39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" t="s">
        <v>59</v>
      </c>
      <c r="AN46" s="20">
        <v>5</v>
      </c>
      <c r="AO46" s="20">
        <v>3</v>
      </c>
      <c r="AP46" s="20">
        <v>15</v>
      </c>
      <c r="AQ46" s="20">
        <v>9</v>
      </c>
      <c r="AR46" s="20">
        <v>7</v>
      </c>
      <c r="AS46" s="20">
        <v>1</v>
      </c>
      <c r="AT46" s="20">
        <v>40</v>
      </c>
      <c r="AU46" s="20" t="s">
        <v>59</v>
      </c>
      <c r="AV46" s="20">
        <v>5</v>
      </c>
      <c r="AW46" s="20">
        <v>3</v>
      </c>
      <c r="AX46" s="20">
        <v>15</v>
      </c>
      <c r="AY46" s="20">
        <v>9</v>
      </c>
      <c r="AZ46" s="20">
        <v>7</v>
      </c>
      <c r="BA46" s="20">
        <v>0</v>
      </c>
      <c r="BB46" s="20">
        <v>3.26</v>
      </c>
      <c r="BC46" s="20">
        <v>1.23</v>
      </c>
      <c r="BD46" s="20">
        <v>3</v>
      </c>
      <c r="BE46" s="20">
        <v>3</v>
      </c>
    </row>
    <row r="47" spans="1:57" s="20" customFormat="1" ht="16.5" customHeight="1">
      <c r="A47" s="36"/>
      <c r="B47" s="36"/>
      <c r="C47" s="37"/>
      <c r="D47" s="38"/>
      <c r="E47" s="38"/>
      <c r="F47" s="38"/>
      <c r="G47" s="38"/>
      <c r="H47" s="38"/>
      <c r="I47" s="38"/>
      <c r="J47" s="38"/>
      <c r="K47" s="39"/>
      <c r="L47" s="39"/>
      <c r="M47" s="38"/>
      <c r="N47" s="38"/>
      <c r="O47" s="38"/>
      <c r="P47" s="33"/>
      <c r="Q47" s="33"/>
      <c r="R47" s="33"/>
      <c r="S47" s="33"/>
      <c r="T47" s="39"/>
      <c r="U47" s="39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" t="s">
        <v>60</v>
      </c>
      <c r="AN47" s="20">
        <v>7</v>
      </c>
      <c r="AO47" s="20">
        <v>9</v>
      </c>
      <c r="AP47" s="20">
        <v>8</v>
      </c>
      <c r="AQ47" s="20">
        <v>9</v>
      </c>
      <c r="AR47" s="20">
        <v>5</v>
      </c>
      <c r="AS47" s="20">
        <v>2</v>
      </c>
      <c r="AT47" s="20">
        <v>40</v>
      </c>
      <c r="AU47" s="20" t="s">
        <v>60</v>
      </c>
      <c r="AV47" s="20">
        <v>7</v>
      </c>
      <c r="AW47" s="20">
        <v>9</v>
      </c>
      <c r="AX47" s="20">
        <v>8</v>
      </c>
      <c r="AY47" s="20">
        <v>9</v>
      </c>
      <c r="AZ47" s="20">
        <v>5</v>
      </c>
      <c r="BA47" s="20">
        <v>0</v>
      </c>
      <c r="BB47" s="20">
        <v>2.89</v>
      </c>
      <c r="BC47" s="20">
        <v>1.33</v>
      </c>
      <c r="BD47" s="20">
        <v>3</v>
      </c>
      <c r="BE47" s="20" t="s">
        <v>61</v>
      </c>
    </row>
    <row r="48" spans="1:57" s="20" customFormat="1" ht="16.5" customHeight="1">
      <c r="A48" s="36"/>
      <c r="B48" s="36"/>
      <c r="C48" s="37"/>
      <c r="D48" s="38"/>
      <c r="E48" s="38"/>
      <c r="F48" s="38"/>
      <c r="G48" s="38"/>
      <c r="H48" s="38"/>
      <c r="I48" s="38"/>
      <c r="J48" s="38"/>
      <c r="K48" s="39"/>
      <c r="L48" s="39"/>
      <c r="M48" s="38"/>
      <c r="N48" s="38"/>
      <c r="O48" s="38"/>
      <c r="P48" s="33"/>
      <c r="Q48" s="33"/>
      <c r="R48" s="33"/>
      <c r="S48" s="33"/>
      <c r="T48" s="39"/>
      <c r="U48" s="39"/>
      <c r="V48" s="33"/>
      <c r="W48" s="33"/>
      <c r="X48" s="33"/>
      <c r="Y48" s="33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1" t="s">
        <v>62</v>
      </c>
      <c r="AN48" s="20">
        <v>4</v>
      </c>
      <c r="AO48" s="20">
        <v>1</v>
      </c>
      <c r="AP48" s="20">
        <v>11</v>
      </c>
      <c r="AQ48" s="20">
        <v>6</v>
      </c>
      <c r="AR48" s="20">
        <v>11</v>
      </c>
      <c r="AS48" s="20">
        <v>7</v>
      </c>
      <c r="AT48" s="20">
        <v>40</v>
      </c>
      <c r="AU48" s="20" t="s">
        <v>62</v>
      </c>
      <c r="AV48" s="20">
        <v>4</v>
      </c>
      <c r="AW48" s="20">
        <v>1</v>
      </c>
      <c r="AX48" s="20">
        <v>11</v>
      </c>
      <c r="AY48" s="20">
        <v>6</v>
      </c>
      <c r="AZ48" s="20">
        <v>11</v>
      </c>
      <c r="BA48" s="20">
        <v>0</v>
      </c>
      <c r="BB48" s="20">
        <v>3.58</v>
      </c>
      <c r="BC48" s="20">
        <v>1.32</v>
      </c>
      <c r="BD48" s="20">
        <v>4</v>
      </c>
      <c r="BE48" s="20" t="s">
        <v>48</v>
      </c>
    </row>
    <row r="49" spans="1:57" s="20" customFormat="1" ht="16.5" customHeight="1">
      <c r="A49" s="36"/>
      <c r="B49" s="36"/>
      <c r="C49" s="37"/>
      <c r="D49" s="38"/>
      <c r="E49" s="38"/>
      <c r="F49" s="38"/>
      <c r="G49" s="38"/>
      <c r="H49" s="38"/>
      <c r="I49" s="38"/>
      <c r="J49" s="38"/>
      <c r="K49" s="39"/>
      <c r="L49" s="39"/>
      <c r="M49" s="38"/>
      <c r="N49" s="38"/>
      <c r="O49" s="38"/>
      <c r="P49" s="33"/>
      <c r="Q49" s="33"/>
      <c r="R49" s="33"/>
      <c r="S49" s="33"/>
      <c r="T49" s="39"/>
      <c r="U49" s="39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" t="s">
        <v>63</v>
      </c>
      <c r="AN49" s="20">
        <v>7</v>
      </c>
      <c r="AO49" s="20">
        <v>2</v>
      </c>
      <c r="AP49" s="20">
        <v>11</v>
      </c>
      <c r="AQ49" s="20">
        <v>13</v>
      </c>
      <c r="AR49" s="20">
        <v>5</v>
      </c>
      <c r="AS49" s="20">
        <v>2</v>
      </c>
      <c r="AT49" s="20">
        <v>40</v>
      </c>
      <c r="AU49" s="20" t="s">
        <v>63</v>
      </c>
      <c r="AV49" s="20">
        <v>7</v>
      </c>
      <c r="AW49" s="20">
        <v>2</v>
      </c>
      <c r="AX49" s="20">
        <v>11</v>
      </c>
      <c r="AY49" s="20">
        <v>13</v>
      </c>
      <c r="AZ49" s="20">
        <v>5</v>
      </c>
      <c r="BA49" s="20">
        <v>0</v>
      </c>
      <c r="BB49" s="20">
        <v>3.18</v>
      </c>
      <c r="BC49" s="20">
        <v>1.29</v>
      </c>
      <c r="BD49" s="20">
        <v>3</v>
      </c>
      <c r="BE49" s="20">
        <v>4</v>
      </c>
    </row>
    <row r="50" spans="1:57" s="20" customFormat="1" ht="16.5" customHeight="1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9"/>
      <c r="L50" s="39"/>
      <c r="M50" s="38"/>
      <c r="N50" s="38"/>
      <c r="O50" s="38"/>
      <c r="P50" s="33"/>
      <c r="Q50" s="33"/>
      <c r="R50" s="33"/>
      <c r="S50" s="33"/>
      <c r="T50" s="39"/>
      <c r="U50" s="39"/>
      <c r="V50" s="33"/>
      <c r="W50" s="33"/>
      <c r="X50" s="33"/>
      <c r="Y50" s="33"/>
      <c r="Z50" s="3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1" t="s">
        <v>64</v>
      </c>
      <c r="AU50" s="20" t="s">
        <v>64</v>
      </c>
    </row>
    <row r="51" spans="1:57" s="20" customFormat="1" ht="16.5" customHeight="1">
      <c r="A51" s="36"/>
      <c r="B51" s="36"/>
      <c r="C51" s="37"/>
      <c r="D51" s="38"/>
      <c r="E51" s="38"/>
      <c r="F51" s="38"/>
      <c r="G51" s="38"/>
      <c r="H51" s="38"/>
      <c r="I51" s="38"/>
      <c r="J51" s="38"/>
      <c r="K51" s="39"/>
      <c r="L51" s="39"/>
      <c r="M51" s="38"/>
      <c r="N51" s="38"/>
      <c r="O51" s="38"/>
      <c r="P51" s="33"/>
      <c r="Q51" s="33"/>
      <c r="R51" s="33"/>
      <c r="S51" s="33"/>
      <c r="T51" s="39"/>
      <c r="U51" s="39"/>
      <c r="V51" s="33"/>
      <c r="W51" s="33"/>
      <c r="X51" s="33"/>
      <c r="Y51" s="33"/>
      <c r="Z51" s="33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1"/>
      <c r="AU51" s="20" t="s">
        <v>65</v>
      </c>
    </row>
    <row r="52" spans="1:57" s="20" customFormat="1" ht="16.5" customHeight="1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9"/>
      <c r="L52" s="39"/>
      <c r="M52" s="38"/>
      <c r="N52" s="38"/>
      <c r="O52" s="38"/>
      <c r="P52" s="33"/>
      <c r="Q52" s="33"/>
      <c r="R52" s="33"/>
      <c r="S52" s="33"/>
      <c r="T52" s="39"/>
      <c r="U52" s="39"/>
      <c r="V52" s="33"/>
      <c r="W52" s="33"/>
      <c r="X52" s="33"/>
      <c r="Y52" s="33"/>
      <c r="Z52" s="33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1"/>
    </row>
    <row r="53" spans="1:57" s="20" customFormat="1" ht="16.5" customHeight="1">
      <c r="A53" s="36"/>
      <c r="B53" s="36"/>
      <c r="C53" s="37"/>
      <c r="D53" s="38"/>
      <c r="E53" s="38"/>
      <c r="F53" s="38"/>
      <c r="G53" s="38"/>
      <c r="H53" s="38"/>
      <c r="I53" s="38"/>
      <c r="J53" s="38"/>
      <c r="K53" s="39"/>
      <c r="L53" s="39"/>
      <c r="M53" s="38"/>
      <c r="N53" s="38"/>
      <c r="O53" s="38"/>
      <c r="P53" s="33"/>
      <c r="Q53" s="33"/>
      <c r="R53" s="33"/>
      <c r="S53" s="33"/>
      <c r="T53" s="39"/>
      <c r="U53" s="39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1"/>
    </row>
    <row r="54" spans="1:57" s="20" customFormat="1" ht="16.5" customHeight="1">
      <c r="A54" s="36"/>
      <c r="B54" s="36"/>
      <c r="C54" s="37"/>
      <c r="D54" s="38"/>
      <c r="E54" s="38"/>
      <c r="F54" s="38"/>
      <c r="G54" s="38"/>
      <c r="H54" s="38"/>
      <c r="I54" s="38"/>
      <c r="J54" s="38"/>
      <c r="K54" s="39"/>
      <c r="L54" s="39"/>
      <c r="M54" s="38"/>
      <c r="N54" s="38"/>
      <c r="O54" s="38"/>
      <c r="P54" s="33"/>
      <c r="Q54" s="33"/>
      <c r="R54" s="33"/>
      <c r="S54" s="33"/>
      <c r="T54" s="39"/>
      <c r="U54" s="39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1"/>
    </row>
    <row r="55" spans="1:57" s="20" customFormat="1" ht="16.5" customHeight="1">
      <c r="A55" s="36"/>
      <c r="B55" s="36"/>
      <c r="C55" s="37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s="38"/>
      <c r="P55" s="33"/>
      <c r="Q55" s="33"/>
      <c r="R55" s="33"/>
      <c r="S55" s="33"/>
      <c r="T55" s="39"/>
      <c r="U55" s="39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1"/>
    </row>
    <row r="56" spans="1:57" s="20" customFormat="1" ht="16.5" customHeight="1">
      <c r="A56" s="36"/>
      <c r="B56" s="36"/>
      <c r="C56" s="37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O56" s="38"/>
      <c r="P56" s="33"/>
      <c r="Q56" s="33"/>
      <c r="R56" s="33"/>
      <c r="S56" s="33"/>
      <c r="T56" s="39"/>
      <c r="U56" s="39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1"/>
    </row>
    <row r="57" spans="1:57" s="20" customFormat="1" ht="16.5" customHeight="1">
      <c r="A57" s="36"/>
      <c r="B57" s="36"/>
      <c r="C57" s="37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38"/>
      <c r="O57" s="38"/>
      <c r="P57" s="33"/>
      <c r="Q57" s="33"/>
      <c r="R57" s="33"/>
      <c r="S57" s="33"/>
      <c r="T57" s="39"/>
      <c r="U57" s="39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1"/>
    </row>
    <row r="58" spans="1:57" s="20" customFormat="1" ht="16.5" customHeight="1">
      <c r="A58" s="36"/>
      <c r="B58" s="36"/>
      <c r="C58" s="37"/>
      <c r="D58" s="38"/>
      <c r="E58" s="38"/>
      <c r="F58" s="38"/>
      <c r="G58" s="38"/>
      <c r="H58" s="38"/>
      <c r="I58" s="38"/>
      <c r="J58" s="38"/>
      <c r="K58" s="39"/>
      <c r="L58" s="39"/>
      <c r="M58" s="38"/>
      <c r="N58" s="38"/>
      <c r="O58" s="38"/>
      <c r="P58" s="33"/>
      <c r="Q58" s="33"/>
      <c r="R58" s="33"/>
      <c r="S58" s="33"/>
      <c r="T58" s="39"/>
      <c r="U58" s="39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1"/>
    </row>
    <row r="59" spans="1:57" s="20" customFormat="1" ht="16.5" customHeight="1">
      <c r="A59" s="36"/>
      <c r="B59" s="36"/>
      <c r="C59" s="37"/>
      <c r="D59" s="38"/>
      <c r="E59" s="38"/>
      <c r="F59" s="38"/>
      <c r="G59" s="38"/>
      <c r="H59" s="38"/>
      <c r="I59" s="38"/>
      <c r="J59" s="38"/>
      <c r="K59" s="39"/>
      <c r="L59" s="39"/>
      <c r="M59" s="38"/>
      <c r="N59" s="38"/>
      <c r="O59" s="38"/>
      <c r="P59" s="33"/>
      <c r="Q59" s="33"/>
      <c r="R59" s="33"/>
      <c r="S59" s="33"/>
      <c r="T59" s="39"/>
      <c r="U59" s="39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1"/>
    </row>
    <row r="60" spans="1:57" s="20" customFormat="1" ht="16.5" customHeight="1">
      <c r="A60" s="36"/>
      <c r="B60" s="36"/>
      <c r="C60" s="37"/>
      <c r="D60" s="38"/>
      <c r="E60" s="38"/>
      <c r="F60" s="38"/>
      <c r="G60" s="38"/>
      <c r="H60" s="38"/>
      <c r="I60" s="38"/>
      <c r="J60" s="38"/>
      <c r="K60" s="39"/>
      <c r="L60" s="39"/>
      <c r="M60" s="38"/>
      <c r="N60" s="38"/>
      <c r="O60" s="38"/>
      <c r="P60" s="33"/>
      <c r="Q60" s="33"/>
      <c r="R60" s="33"/>
      <c r="S60" s="33"/>
      <c r="T60" s="39"/>
      <c r="U60" s="39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1"/>
    </row>
    <row r="61" spans="1:57" s="20" customFormat="1" ht="16.5" customHeight="1">
      <c r="A61" s="38"/>
      <c r="B61" s="4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4"/>
      <c r="P61" s="34"/>
      <c r="Q61" s="34"/>
      <c r="R61" s="34"/>
      <c r="S61" s="34"/>
      <c r="T61" s="34"/>
      <c r="U61" s="34"/>
      <c r="V61" s="104" t="s">
        <v>7</v>
      </c>
      <c r="W61" s="104"/>
      <c r="X61" s="104"/>
      <c r="Y61" s="104"/>
      <c r="Z61" s="104"/>
      <c r="AA61" s="104"/>
      <c r="AB61" s="16"/>
      <c r="AC61" s="104" t="s">
        <v>8</v>
      </c>
      <c r="AD61" s="104"/>
      <c r="AE61" s="104"/>
      <c r="AF61" s="104"/>
      <c r="AG61" s="104"/>
      <c r="AH61" s="104"/>
      <c r="AI61" s="95" t="s">
        <v>9</v>
      </c>
      <c r="AJ61" s="95"/>
      <c r="AK61" s="95"/>
      <c r="AL61" s="95"/>
      <c r="AM61" s="1"/>
    </row>
    <row r="62" spans="1:57" s="20" customFormat="1" ht="16.5" customHeight="1">
      <c r="A62" s="38"/>
      <c r="B62" s="4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1"/>
      <c r="P62" s="41"/>
      <c r="Q62" s="41"/>
      <c r="R62" s="41"/>
      <c r="S62" s="41"/>
      <c r="T62" s="34"/>
      <c r="U62" s="34"/>
      <c r="V62" s="104"/>
      <c r="W62" s="104"/>
      <c r="X62" s="104"/>
      <c r="Y62" s="104"/>
      <c r="Z62" s="104"/>
      <c r="AA62" s="104"/>
      <c r="AB62" s="16"/>
      <c r="AC62" s="104"/>
      <c r="AD62" s="104"/>
      <c r="AE62" s="104"/>
      <c r="AF62" s="104"/>
      <c r="AG62" s="104"/>
      <c r="AH62" s="104"/>
      <c r="AI62" s="95"/>
      <c r="AJ62" s="95"/>
      <c r="AK62" s="95"/>
      <c r="AL62" s="95"/>
      <c r="AM62" s="1"/>
    </row>
    <row r="63" spans="1:57" s="20" customFormat="1" ht="16.5" customHeight="1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2"/>
      <c r="P63" s="42"/>
      <c r="Q63" s="42"/>
      <c r="R63" s="42"/>
      <c r="S63" s="42"/>
      <c r="T63" s="42"/>
      <c r="U63" s="42"/>
      <c r="V63" s="17">
        <v>1</v>
      </c>
      <c r="W63" s="17">
        <v>2</v>
      </c>
      <c r="X63" s="17">
        <v>3</v>
      </c>
      <c r="Y63" s="17">
        <v>4</v>
      </c>
      <c r="Z63" s="17">
        <v>5</v>
      </c>
      <c r="AA63" s="17" t="s">
        <v>13</v>
      </c>
      <c r="AB63" s="18" t="s">
        <v>14</v>
      </c>
      <c r="AC63" s="17">
        <v>1</v>
      </c>
      <c r="AD63" s="17">
        <v>2</v>
      </c>
      <c r="AE63" s="17">
        <v>3</v>
      </c>
      <c r="AF63" s="17">
        <v>4</v>
      </c>
      <c r="AG63" s="17">
        <v>5</v>
      </c>
      <c r="AH63" s="17" t="s">
        <v>13</v>
      </c>
      <c r="AI63" s="19" t="s">
        <v>15</v>
      </c>
      <c r="AJ63" s="19" t="s">
        <v>16</v>
      </c>
      <c r="AK63" s="19" t="s">
        <v>17</v>
      </c>
      <c r="AL63" s="19" t="s">
        <v>18</v>
      </c>
      <c r="AM63" s="1"/>
    </row>
    <row r="64" spans="1:57" s="20" customFormat="1" ht="16.5" customHeight="1">
      <c r="A64" s="109" t="s">
        <v>66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2">
        <f>AN35</f>
        <v>1</v>
      </c>
      <c r="W64" s="12">
        <f t="shared" ref="W64:AB64" si="7">AO35</f>
        <v>1</v>
      </c>
      <c r="X64" s="12">
        <f t="shared" si="7"/>
        <v>3</v>
      </c>
      <c r="Y64" s="12">
        <f t="shared" si="7"/>
        <v>2</v>
      </c>
      <c r="Z64" s="12">
        <f t="shared" si="7"/>
        <v>2</v>
      </c>
      <c r="AA64" s="12">
        <f t="shared" si="7"/>
        <v>2</v>
      </c>
      <c r="AB64" s="12">
        <f t="shared" si="7"/>
        <v>11</v>
      </c>
      <c r="AC64" s="22">
        <f t="shared" ref="AC64:AH64" si="8">V64/$AB64</f>
        <v>9.0909090909090912E-2</v>
      </c>
      <c r="AD64" s="22">
        <f t="shared" si="8"/>
        <v>9.0909090909090912E-2</v>
      </c>
      <c r="AE64" s="22">
        <f t="shared" si="8"/>
        <v>0.27272727272727271</v>
      </c>
      <c r="AF64" s="22">
        <f t="shared" si="8"/>
        <v>0.18181818181818182</v>
      </c>
      <c r="AG64" s="22">
        <f t="shared" si="8"/>
        <v>0.18181818181818182</v>
      </c>
      <c r="AH64" s="22">
        <f t="shared" si="8"/>
        <v>0.18181818181818182</v>
      </c>
      <c r="AI64" s="23">
        <f>BB35</f>
        <v>3.33</v>
      </c>
      <c r="AJ64" s="23">
        <f t="shared" ref="AJ64:AL64" si="9">BC35</f>
        <v>1.32</v>
      </c>
      <c r="AK64" s="24">
        <f t="shared" si="9"/>
        <v>3</v>
      </c>
      <c r="AL64" s="24">
        <f t="shared" si="9"/>
        <v>3</v>
      </c>
      <c r="AM64" s="1"/>
    </row>
    <row r="65" spans="1:39" s="20" customFormat="1" ht="16.5" customHeight="1">
      <c r="A65" s="36"/>
      <c r="B65" s="36"/>
      <c r="C65" s="37"/>
      <c r="D65" s="38"/>
      <c r="E65" s="38"/>
      <c r="F65" s="38"/>
      <c r="G65" s="38"/>
      <c r="H65" s="38"/>
      <c r="I65" s="38"/>
      <c r="J65" s="38"/>
      <c r="K65" s="39"/>
      <c r="L65" s="39"/>
      <c r="M65" s="38"/>
      <c r="N65" s="38"/>
      <c r="O65" s="38"/>
      <c r="P65" s="33"/>
      <c r="Q65" s="33"/>
      <c r="R65" s="33"/>
      <c r="S65" s="33"/>
      <c r="T65" s="39"/>
      <c r="U65" s="39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1"/>
    </row>
    <row r="66" spans="1:39" s="20" customFormat="1" ht="16.5" customHeight="1">
      <c r="A66" s="36"/>
      <c r="B66" s="36"/>
      <c r="C66" s="37"/>
      <c r="D66" s="38"/>
      <c r="E66" s="38"/>
      <c r="F66" s="38"/>
      <c r="G66" s="38"/>
      <c r="H66" s="38"/>
      <c r="I66" s="38"/>
      <c r="J66" s="38"/>
      <c r="K66" s="39"/>
      <c r="L66" s="39"/>
      <c r="M66" s="38"/>
      <c r="N66" s="38"/>
      <c r="O66" s="38"/>
      <c r="P66" s="33"/>
      <c r="Q66" s="33"/>
      <c r="R66" s="33"/>
      <c r="S66" s="33"/>
      <c r="T66" s="39"/>
      <c r="U66" s="39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1"/>
    </row>
    <row r="67" spans="1:39" s="20" customFormat="1" ht="16.5" customHeight="1">
      <c r="A67" s="36"/>
      <c r="B67" s="36"/>
      <c r="C67" s="37"/>
      <c r="D67" s="38"/>
      <c r="E67" s="38"/>
      <c r="F67" s="38"/>
      <c r="G67" s="38"/>
      <c r="H67" s="38"/>
      <c r="I67" s="38"/>
      <c r="J67" s="38"/>
      <c r="K67" s="39"/>
      <c r="L67" s="39"/>
      <c r="M67" s="38"/>
      <c r="N67" s="38"/>
      <c r="O67" s="38"/>
      <c r="P67" s="33"/>
      <c r="Q67" s="33"/>
      <c r="R67" s="33"/>
      <c r="S67" s="33"/>
      <c r="T67" s="39"/>
      <c r="U67" s="39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1"/>
    </row>
    <row r="68" spans="1:39" s="20" customFormat="1" ht="35.25" customHeight="1">
      <c r="A68" s="106" t="s">
        <v>67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  <c r="V68" s="34"/>
      <c r="W68" s="34"/>
      <c r="X68" s="34"/>
      <c r="Y68" s="34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"/>
    </row>
    <row r="69" spans="1:39" s="46" customFormat="1" ht="16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5"/>
    </row>
    <row r="70" spans="1:39" s="20" customFormat="1" ht="16.5" customHeight="1">
      <c r="A70" s="36"/>
      <c r="B70" s="36"/>
      <c r="C70" s="36"/>
      <c r="D70" s="36"/>
      <c r="E70" s="36"/>
      <c r="F70" s="36"/>
      <c r="G70" s="34"/>
      <c r="H70" s="34"/>
      <c r="I70" s="34"/>
      <c r="J70" s="34"/>
      <c r="K70" s="33"/>
      <c r="L70" s="33"/>
      <c r="M70" s="38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1"/>
    </row>
    <row r="71" spans="1:39" s="20" customFormat="1" ht="18.75" customHeight="1">
      <c r="A71" s="36"/>
      <c r="B71" s="36"/>
      <c r="C71" s="36"/>
      <c r="D71" s="36"/>
      <c r="E71" s="36"/>
      <c r="F71" s="36"/>
      <c r="G71" s="34"/>
      <c r="H71" s="34"/>
      <c r="I71" s="34"/>
      <c r="J71" s="34"/>
      <c r="K71" s="38"/>
      <c r="L71" s="38"/>
      <c r="M71" s="38"/>
      <c r="N71" s="38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1"/>
    </row>
    <row r="72" spans="1:39" s="20" customFormat="1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4"/>
      <c r="AG72" s="34"/>
      <c r="AH72" s="34"/>
      <c r="AI72" s="34"/>
      <c r="AJ72" s="34"/>
      <c r="AK72" s="34"/>
      <c r="AL72" s="34"/>
      <c r="AM72" s="1"/>
    </row>
    <row r="73" spans="1:39" s="20" customFormat="1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4"/>
      <c r="AG73" s="34"/>
      <c r="AH73" s="34"/>
      <c r="AI73" s="34"/>
      <c r="AJ73" s="34"/>
      <c r="AK73" s="34"/>
      <c r="AL73" s="34"/>
      <c r="AM73" s="1"/>
    </row>
    <row r="74" spans="1:39" s="20" customFormat="1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34"/>
      <c r="AL74" s="34"/>
      <c r="AM74" s="1"/>
    </row>
    <row r="75" spans="1:39" s="20" customFormat="1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4"/>
      <c r="AG75" s="34"/>
      <c r="AH75" s="34"/>
      <c r="AI75" s="34"/>
      <c r="AJ75" s="34"/>
      <c r="AK75" s="34"/>
      <c r="AL75" s="34"/>
      <c r="AM75" s="1"/>
    </row>
    <row r="76" spans="1:39" s="20" customFormat="1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4"/>
      <c r="AG76" s="34"/>
      <c r="AH76" s="34"/>
      <c r="AI76" s="34"/>
      <c r="AJ76" s="34"/>
      <c r="AK76" s="34"/>
      <c r="AL76" s="34"/>
      <c r="AM76" s="1"/>
    </row>
    <row r="77" spans="1:39" s="20" customFormat="1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4"/>
      <c r="AG77" s="34"/>
      <c r="AH77" s="34"/>
      <c r="AI77" s="34"/>
      <c r="AJ77" s="34"/>
      <c r="AK77" s="34"/>
      <c r="AL77" s="34"/>
      <c r="AM77" s="1"/>
    </row>
    <row r="78" spans="1:39" s="20" customFormat="1" ht="16.5" customHeight="1">
      <c r="A78" s="38"/>
      <c r="B78" s="4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4"/>
      <c r="AG78" s="34"/>
      <c r="AH78" s="34"/>
      <c r="AI78" s="34"/>
      <c r="AJ78" s="34"/>
      <c r="AK78" s="34"/>
      <c r="AL78" s="34"/>
      <c r="AM78" s="1"/>
    </row>
    <row r="79" spans="1:39" s="20" customFormat="1" ht="16.5" customHeight="1">
      <c r="A79" s="38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4"/>
      <c r="AM79" s="1"/>
    </row>
    <row r="80" spans="1:39" s="20" customFormat="1" ht="16.5" customHeight="1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/>
      <c r="AM80" s="1"/>
    </row>
    <row r="81" spans="1:39" s="20" customFormat="1" ht="16.5" customHeight="1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4"/>
      <c r="AM81" s="1"/>
    </row>
    <row r="82" spans="1:39" s="20" customFormat="1" ht="16.5" customHeight="1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/>
      <c r="AM82" s="1"/>
    </row>
    <row r="83" spans="1:39" s="20" customFormat="1" ht="16.5" customHeight="1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4"/>
      <c r="AM83" s="1"/>
    </row>
    <row r="84" spans="1:39" s="20" customFormat="1" ht="16.5" customHeight="1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4"/>
      <c r="AM84" s="1"/>
    </row>
    <row r="85" spans="1:39" s="20" customFormat="1" ht="16.5" customHeight="1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4"/>
      <c r="AM85" s="1"/>
    </row>
    <row r="86" spans="1:39" s="20" customFormat="1" ht="16.5" customHeight="1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/>
      <c r="AM86" s="1"/>
    </row>
    <row r="87" spans="1:39" s="20" customFormat="1" ht="16.5" customHeight="1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/>
      <c r="AM87" s="1"/>
    </row>
    <row r="88" spans="1:39" s="20" customFormat="1" ht="16.5" customHeight="1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/>
      <c r="AM88" s="1"/>
    </row>
    <row r="89" spans="1:39" s="20" customFormat="1" ht="16.5" customHeight="1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/>
      <c r="AM89" s="1"/>
    </row>
    <row r="90" spans="1:39" s="20" customFormat="1" ht="16.5" customHeight="1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4"/>
      <c r="P90" s="34"/>
      <c r="Q90" s="34"/>
      <c r="R90" s="34"/>
      <c r="S90" s="34"/>
      <c r="T90" s="34"/>
      <c r="U90" s="34"/>
      <c r="V90" s="104" t="s">
        <v>7</v>
      </c>
      <c r="W90" s="104"/>
      <c r="X90" s="104"/>
      <c r="Y90" s="104"/>
      <c r="Z90" s="104"/>
      <c r="AA90" s="104"/>
      <c r="AB90" s="16"/>
      <c r="AC90" s="104" t="s">
        <v>8</v>
      </c>
      <c r="AD90" s="104"/>
      <c r="AE90" s="104"/>
      <c r="AF90" s="104"/>
      <c r="AG90" s="104"/>
      <c r="AH90" s="104"/>
      <c r="AI90" s="95" t="s">
        <v>9</v>
      </c>
      <c r="AJ90" s="95"/>
      <c r="AK90" s="95"/>
      <c r="AL90" s="95"/>
      <c r="AM90" s="1"/>
    </row>
    <row r="91" spans="1:39" s="20" customFormat="1" ht="16.5" customHeight="1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1"/>
      <c r="P91" s="41"/>
      <c r="Q91" s="41"/>
      <c r="R91" s="41"/>
      <c r="S91" s="41"/>
      <c r="T91" s="34"/>
      <c r="U91" s="34"/>
      <c r="V91" s="104"/>
      <c r="W91" s="104"/>
      <c r="X91" s="104"/>
      <c r="Y91" s="104"/>
      <c r="Z91" s="104"/>
      <c r="AA91" s="104"/>
      <c r="AB91" s="16"/>
      <c r="AC91" s="104"/>
      <c r="AD91" s="104"/>
      <c r="AE91" s="104"/>
      <c r="AF91" s="104"/>
      <c r="AG91" s="104"/>
      <c r="AH91" s="104"/>
      <c r="AI91" s="95"/>
      <c r="AJ91" s="95"/>
      <c r="AK91" s="95"/>
      <c r="AL91" s="95"/>
      <c r="AM91" s="1"/>
    </row>
    <row r="92" spans="1:39" s="20" customFormat="1" ht="18.75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2"/>
      <c r="P92" s="42"/>
      <c r="Q92" s="42"/>
      <c r="R92" s="42"/>
      <c r="S92" s="42"/>
      <c r="T92" s="42"/>
      <c r="U92" s="42"/>
      <c r="V92" s="17">
        <v>1</v>
      </c>
      <c r="W92" s="17">
        <v>2</v>
      </c>
      <c r="X92" s="17">
        <v>3</v>
      </c>
      <c r="Y92" s="17">
        <v>4</v>
      </c>
      <c r="Z92" s="17">
        <v>5</v>
      </c>
      <c r="AA92" s="17" t="s">
        <v>13</v>
      </c>
      <c r="AB92" s="18" t="s">
        <v>14</v>
      </c>
      <c r="AC92" s="17">
        <v>1</v>
      </c>
      <c r="AD92" s="17">
        <v>2</v>
      </c>
      <c r="AE92" s="17">
        <v>3</v>
      </c>
      <c r="AF92" s="17">
        <v>4</v>
      </c>
      <c r="AG92" s="17">
        <v>5</v>
      </c>
      <c r="AH92" s="17" t="s">
        <v>13</v>
      </c>
      <c r="AI92" s="19" t="s">
        <v>15</v>
      </c>
      <c r="AJ92" s="19" t="s">
        <v>16</v>
      </c>
      <c r="AK92" s="19" t="s">
        <v>17</v>
      </c>
      <c r="AL92" s="19" t="s">
        <v>18</v>
      </c>
      <c r="AM92" s="1"/>
    </row>
    <row r="93" spans="1:39" s="20" customFormat="1" ht="18.75">
      <c r="A93" s="109" t="s">
        <v>68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2">
        <f>AN34</f>
        <v>1</v>
      </c>
      <c r="W93" s="12">
        <f t="shared" ref="W93:AB93" si="10">AO34</f>
        <v>0</v>
      </c>
      <c r="X93" s="12">
        <f t="shared" si="10"/>
        <v>1</v>
      </c>
      <c r="Y93" s="12">
        <f t="shared" si="10"/>
        <v>3</v>
      </c>
      <c r="Z93" s="12">
        <f t="shared" si="10"/>
        <v>4</v>
      </c>
      <c r="AA93" s="12">
        <f t="shared" si="10"/>
        <v>0</v>
      </c>
      <c r="AB93" s="12">
        <f t="shared" si="10"/>
        <v>9</v>
      </c>
      <c r="AC93" s="22">
        <f t="shared" ref="AC93:AH93" si="11">V93/$AB93</f>
        <v>0.1111111111111111</v>
      </c>
      <c r="AD93" s="22">
        <f t="shared" si="11"/>
        <v>0</v>
      </c>
      <c r="AE93" s="22">
        <f t="shared" si="11"/>
        <v>0.1111111111111111</v>
      </c>
      <c r="AF93" s="22">
        <f t="shared" si="11"/>
        <v>0.33333333333333331</v>
      </c>
      <c r="AG93" s="22">
        <f t="shared" si="11"/>
        <v>0.44444444444444442</v>
      </c>
      <c r="AH93" s="22">
        <f t="shared" si="11"/>
        <v>0</v>
      </c>
      <c r="AI93" s="23">
        <f>BB34</f>
        <v>4</v>
      </c>
      <c r="AJ93" s="23">
        <f t="shared" ref="AJ93:AL93" si="12">BC34</f>
        <v>1.32</v>
      </c>
      <c r="AK93" s="24">
        <f t="shared" si="12"/>
        <v>4</v>
      </c>
      <c r="AL93" s="24">
        <f t="shared" si="12"/>
        <v>5</v>
      </c>
      <c r="AM93" s="1"/>
    </row>
    <row r="94" spans="1:39" s="20" customFormat="1" ht="18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6"/>
      <c r="W94" s="6"/>
      <c r="X94" s="6"/>
      <c r="Y94" s="6"/>
      <c r="Z94" s="6"/>
      <c r="AA94" s="6"/>
      <c r="AB94" s="6"/>
      <c r="AC94" s="48"/>
      <c r="AD94" s="48"/>
      <c r="AE94" s="48"/>
      <c r="AF94" s="48"/>
      <c r="AG94" s="48"/>
      <c r="AH94" s="48"/>
      <c r="AI94" s="49"/>
      <c r="AJ94" s="49"/>
      <c r="AK94" s="50"/>
      <c r="AL94" s="50"/>
      <c r="AM94" s="1"/>
    </row>
    <row r="95" spans="1:39" s="20" customFormat="1" ht="21">
      <c r="A95" s="110"/>
      <c r="B95" s="110"/>
      <c r="C95" s="110"/>
      <c r="D95" s="110"/>
      <c r="E95" s="110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/>
      <c r="AM95" s="1"/>
    </row>
    <row r="96" spans="1:39" s="20" customFormat="1" ht="18" customHeight="1">
      <c r="A96" s="38"/>
      <c r="B96" s="34"/>
      <c r="C96" s="34"/>
      <c r="D96" s="34"/>
      <c r="E96" s="34"/>
      <c r="F96" s="3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104" t="s">
        <v>7</v>
      </c>
      <c r="W96" s="104"/>
      <c r="X96" s="104"/>
      <c r="Y96" s="104"/>
      <c r="Z96" s="104"/>
      <c r="AA96" s="104"/>
      <c r="AB96" s="16"/>
      <c r="AC96" s="104" t="s">
        <v>8</v>
      </c>
      <c r="AD96" s="104"/>
      <c r="AE96" s="104"/>
      <c r="AF96" s="104"/>
      <c r="AG96" s="104"/>
      <c r="AH96" s="104"/>
      <c r="AI96" s="95" t="s">
        <v>9</v>
      </c>
      <c r="AJ96" s="95"/>
      <c r="AK96" s="95"/>
      <c r="AL96" s="95"/>
      <c r="AM96" s="1"/>
    </row>
    <row r="97" spans="1:39" s="20" customFormat="1" ht="30.75" customHeight="1">
      <c r="A97" s="38"/>
      <c r="B97" s="41"/>
      <c r="C97" s="41"/>
      <c r="D97" s="41"/>
      <c r="E97" s="41"/>
      <c r="F97" s="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104"/>
      <c r="W97" s="104"/>
      <c r="X97" s="104"/>
      <c r="Y97" s="104"/>
      <c r="Z97" s="104"/>
      <c r="AA97" s="104"/>
      <c r="AB97" s="16"/>
      <c r="AC97" s="104"/>
      <c r="AD97" s="104"/>
      <c r="AE97" s="104"/>
      <c r="AF97" s="104"/>
      <c r="AG97" s="104"/>
      <c r="AH97" s="104"/>
      <c r="AI97" s="95"/>
      <c r="AJ97" s="95"/>
      <c r="AK97" s="95"/>
      <c r="AL97" s="95"/>
      <c r="AM97" s="1"/>
    </row>
    <row r="98" spans="1:39" s="20" customFormat="1" ht="45" customHeight="1">
      <c r="A98" s="51"/>
      <c r="B98" s="96" t="s">
        <v>69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17">
        <v>1</v>
      </c>
      <c r="W98" s="17">
        <v>2</v>
      </c>
      <c r="X98" s="17">
        <v>3</v>
      </c>
      <c r="Y98" s="17">
        <v>4</v>
      </c>
      <c r="Z98" s="17">
        <v>5</v>
      </c>
      <c r="AA98" s="17" t="s">
        <v>13</v>
      </c>
      <c r="AB98" s="18" t="s">
        <v>14</v>
      </c>
      <c r="AC98" s="17">
        <v>1</v>
      </c>
      <c r="AD98" s="17">
        <v>2</v>
      </c>
      <c r="AE98" s="17">
        <v>3</v>
      </c>
      <c r="AF98" s="17">
        <v>4</v>
      </c>
      <c r="AG98" s="17">
        <v>5</v>
      </c>
      <c r="AH98" s="17" t="s">
        <v>13</v>
      </c>
      <c r="AI98" s="19" t="s">
        <v>15</v>
      </c>
      <c r="AJ98" s="19" t="s">
        <v>16</v>
      </c>
      <c r="AK98" s="19" t="s">
        <v>17</v>
      </c>
      <c r="AL98" s="19" t="s">
        <v>18</v>
      </c>
      <c r="AM98" s="1"/>
    </row>
    <row r="99" spans="1:39" s="26" customFormat="1" ht="18.75" customHeight="1">
      <c r="A99" s="52" t="s">
        <v>70</v>
      </c>
      <c r="B99" s="97" t="s">
        <v>71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9"/>
      <c r="V99" s="53">
        <f>AN37</f>
        <v>8</v>
      </c>
      <c r="W99" s="53">
        <f t="shared" ref="W99:AB106" si="13">AO37</f>
        <v>11</v>
      </c>
      <c r="X99" s="53">
        <f t="shared" si="13"/>
        <v>6</v>
      </c>
      <c r="Y99" s="53">
        <f t="shared" si="13"/>
        <v>8</v>
      </c>
      <c r="Z99" s="53">
        <f t="shared" si="13"/>
        <v>3</v>
      </c>
      <c r="AA99" s="53">
        <f t="shared" si="13"/>
        <v>4</v>
      </c>
      <c r="AB99" s="53">
        <f t="shared" si="13"/>
        <v>40</v>
      </c>
      <c r="AC99" s="22">
        <f>V99/$AB99</f>
        <v>0.2</v>
      </c>
      <c r="AD99" s="22">
        <f t="shared" ref="AD99:AH131" si="14">W99/$AB99</f>
        <v>0.27500000000000002</v>
      </c>
      <c r="AE99" s="22">
        <f t="shared" si="14"/>
        <v>0.15</v>
      </c>
      <c r="AF99" s="22">
        <f t="shared" si="14"/>
        <v>0.2</v>
      </c>
      <c r="AG99" s="22">
        <f t="shared" si="14"/>
        <v>7.4999999999999997E-2</v>
      </c>
      <c r="AH99" s="22">
        <f t="shared" si="14"/>
        <v>0.1</v>
      </c>
      <c r="AI99" s="54">
        <f>BB37</f>
        <v>2.64</v>
      </c>
      <c r="AJ99" s="54">
        <f t="shared" ref="AJ99:AL106" si="15">BC37</f>
        <v>1.29</v>
      </c>
      <c r="AK99" s="55">
        <f t="shared" si="15"/>
        <v>2</v>
      </c>
      <c r="AL99" s="55">
        <f t="shared" si="15"/>
        <v>2</v>
      </c>
      <c r="AM99" s="25"/>
    </row>
    <row r="100" spans="1:39" s="26" customFormat="1" ht="18.75" customHeight="1">
      <c r="A100" s="21" t="s">
        <v>72</v>
      </c>
      <c r="B100" s="97" t="s">
        <v>73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9"/>
      <c r="V100" s="53">
        <f t="shared" ref="V100:V106" si="16">AN38</f>
        <v>7</v>
      </c>
      <c r="W100" s="53">
        <f t="shared" si="13"/>
        <v>9</v>
      </c>
      <c r="X100" s="53">
        <f t="shared" si="13"/>
        <v>10</v>
      </c>
      <c r="Y100" s="53">
        <f t="shared" si="13"/>
        <v>11</v>
      </c>
      <c r="Z100" s="53">
        <f t="shared" si="13"/>
        <v>3</v>
      </c>
      <c r="AA100" s="53">
        <f t="shared" si="13"/>
        <v>0</v>
      </c>
      <c r="AB100" s="53">
        <f t="shared" si="13"/>
        <v>40</v>
      </c>
      <c r="AC100" s="22">
        <f t="shared" ref="AC100:AC130" si="17">V100/$AB100</f>
        <v>0.17499999999999999</v>
      </c>
      <c r="AD100" s="22">
        <f t="shared" si="14"/>
        <v>0.22500000000000001</v>
      </c>
      <c r="AE100" s="22">
        <f t="shared" si="14"/>
        <v>0.25</v>
      </c>
      <c r="AF100" s="22">
        <f t="shared" si="14"/>
        <v>0.27500000000000002</v>
      </c>
      <c r="AG100" s="22">
        <f t="shared" si="14"/>
        <v>7.4999999999999997E-2</v>
      </c>
      <c r="AH100" s="22">
        <f t="shared" si="14"/>
        <v>0</v>
      </c>
      <c r="AI100" s="54">
        <f t="shared" ref="AI100:AI106" si="18">BB38</f>
        <v>2.85</v>
      </c>
      <c r="AJ100" s="54">
        <f t="shared" si="15"/>
        <v>1.23</v>
      </c>
      <c r="AK100" s="55">
        <f t="shared" si="15"/>
        <v>3</v>
      </c>
      <c r="AL100" s="55">
        <f t="shared" si="15"/>
        <v>4</v>
      </c>
      <c r="AM100" s="25"/>
    </row>
    <row r="101" spans="1:39" s="26" customFormat="1" ht="18.75" customHeight="1">
      <c r="A101" s="52" t="s">
        <v>74</v>
      </c>
      <c r="B101" s="97" t="s">
        <v>75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9"/>
      <c r="V101" s="53">
        <f t="shared" si="16"/>
        <v>9</v>
      </c>
      <c r="W101" s="53">
        <f t="shared" si="13"/>
        <v>6</v>
      </c>
      <c r="X101" s="53">
        <f t="shared" si="13"/>
        <v>11</v>
      </c>
      <c r="Y101" s="53">
        <f t="shared" si="13"/>
        <v>10</v>
      </c>
      <c r="Z101" s="53">
        <f t="shared" si="13"/>
        <v>4</v>
      </c>
      <c r="AA101" s="53">
        <f t="shared" si="13"/>
        <v>0</v>
      </c>
      <c r="AB101" s="53">
        <f t="shared" si="13"/>
        <v>40</v>
      </c>
      <c r="AC101" s="22">
        <f t="shared" si="17"/>
        <v>0.22500000000000001</v>
      </c>
      <c r="AD101" s="22">
        <f t="shared" si="14"/>
        <v>0.15</v>
      </c>
      <c r="AE101" s="22">
        <f t="shared" si="14"/>
        <v>0.27500000000000002</v>
      </c>
      <c r="AF101" s="22">
        <f t="shared" si="14"/>
        <v>0.25</v>
      </c>
      <c r="AG101" s="22">
        <f t="shared" si="14"/>
        <v>0.1</v>
      </c>
      <c r="AH101" s="22">
        <f t="shared" si="14"/>
        <v>0</v>
      </c>
      <c r="AI101" s="54">
        <f t="shared" si="18"/>
        <v>2.85</v>
      </c>
      <c r="AJ101" s="54">
        <f t="shared" si="15"/>
        <v>1.31</v>
      </c>
      <c r="AK101" s="55">
        <f t="shared" si="15"/>
        <v>3</v>
      </c>
      <c r="AL101" s="55">
        <f t="shared" si="15"/>
        <v>3</v>
      </c>
      <c r="AM101" s="25"/>
    </row>
    <row r="102" spans="1:39" s="26" customFormat="1" ht="18.75" customHeight="1">
      <c r="A102" s="21" t="s">
        <v>76</v>
      </c>
      <c r="B102" s="97" t="s">
        <v>77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9"/>
      <c r="V102" s="53">
        <f t="shared" si="16"/>
        <v>4</v>
      </c>
      <c r="W102" s="53">
        <f t="shared" si="13"/>
        <v>7</v>
      </c>
      <c r="X102" s="53">
        <f t="shared" si="13"/>
        <v>9</v>
      </c>
      <c r="Y102" s="53">
        <f t="shared" si="13"/>
        <v>10</v>
      </c>
      <c r="Z102" s="53">
        <f t="shared" si="13"/>
        <v>9</v>
      </c>
      <c r="AA102" s="53">
        <f t="shared" si="13"/>
        <v>1</v>
      </c>
      <c r="AB102" s="53">
        <f t="shared" si="13"/>
        <v>40</v>
      </c>
      <c r="AC102" s="22">
        <f t="shared" si="17"/>
        <v>0.1</v>
      </c>
      <c r="AD102" s="22">
        <f t="shared" si="14"/>
        <v>0.17499999999999999</v>
      </c>
      <c r="AE102" s="22">
        <f t="shared" si="14"/>
        <v>0.22500000000000001</v>
      </c>
      <c r="AF102" s="22">
        <f t="shared" si="14"/>
        <v>0.25</v>
      </c>
      <c r="AG102" s="22">
        <f t="shared" si="14"/>
        <v>0.22500000000000001</v>
      </c>
      <c r="AH102" s="22">
        <f t="shared" si="14"/>
        <v>2.5000000000000001E-2</v>
      </c>
      <c r="AI102" s="54">
        <f t="shared" si="18"/>
        <v>3.33</v>
      </c>
      <c r="AJ102" s="54">
        <f t="shared" si="15"/>
        <v>1.3</v>
      </c>
      <c r="AK102" s="55">
        <f t="shared" si="15"/>
        <v>3</v>
      </c>
      <c r="AL102" s="55">
        <f t="shared" si="15"/>
        <v>4</v>
      </c>
      <c r="AM102" s="25"/>
    </row>
    <row r="103" spans="1:39" s="26" customFormat="1" ht="18.75" customHeight="1">
      <c r="A103" s="52" t="s">
        <v>78</v>
      </c>
      <c r="B103" s="97" t="s">
        <v>79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9"/>
      <c r="V103" s="53">
        <f t="shared" si="16"/>
        <v>5</v>
      </c>
      <c r="W103" s="53">
        <f t="shared" si="13"/>
        <v>2</v>
      </c>
      <c r="X103" s="53">
        <f t="shared" si="13"/>
        <v>2</v>
      </c>
      <c r="Y103" s="53">
        <f t="shared" si="13"/>
        <v>13</v>
      </c>
      <c r="Z103" s="53">
        <f t="shared" si="13"/>
        <v>18</v>
      </c>
      <c r="AA103" s="53">
        <f t="shared" si="13"/>
        <v>0</v>
      </c>
      <c r="AB103" s="53">
        <f t="shared" si="13"/>
        <v>40</v>
      </c>
      <c r="AC103" s="22">
        <f t="shared" si="17"/>
        <v>0.125</v>
      </c>
      <c r="AD103" s="22">
        <f t="shared" si="14"/>
        <v>0.05</v>
      </c>
      <c r="AE103" s="22">
        <f t="shared" si="14"/>
        <v>0.05</v>
      </c>
      <c r="AF103" s="22">
        <f t="shared" si="14"/>
        <v>0.32500000000000001</v>
      </c>
      <c r="AG103" s="22">
        <f t="shared" si="14"/>
        <v>0.45</v>
      </c>
      <c r="AH103" s="22">
        <f t="shared" si="14"/>
        <v>0</v>
      </c>
      <c r="AI103" s="54">
        <f t="shared" si="18"/>
        <v>3.93</v>
      </c>
      <c r="AJ103" s="54">
        <f t="shared" si="15"/>
        <v>1.37</v>
      </c>
      <c r="AK103" s="55">
        <f t="shared" si="15"/>
        <v>4</v>
      </c>
      <c r="AL103" s="55">
        <f t="shared" si="15"/>
        <v>5</v>
      </c>
      <c r="AM103" s="25"/>
    </row>
    <row r="104" spans="1:39" s="26" customFormat="1" ht="18.75" customHeight="1">
      <c r="A104" s="21" t="s">
        <v>80</v>
      </c>
      <c r="B104" s="97" t="s">
        <v>81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9"/>
      <c r="V104" s="53">
        <f t="shared" si="16"/>
        <v>6</v>
      </c>
      <c r="W104" s="53">
        <f t="shared" si="13"/>
        <v>4</v>
      </c>
      <c r="X104" s="53">
        <f t="shared" si="13"/>
        <v>13</v>
      </c>
      <c r="Y104" s="53">
        <f t="shared" si="13"/>
        <v>11</v>
      </c>
      <c r="Z104" s="53">
        <f t="shared" si="13"/>
        <v>5</v>
      </c>
      <c r="AA104" s="53">
        <f t="shared" si="13"/>
        <v>1</v>
      </c>
      <c r="AB104" s="53">
        <f t="shared" si="13"/>
        <v>40</v>
      </c>
      <c r="AC104" s="22">
        <f t="shared" si="17"/>
        <v>0.15</v>
      </c>
      <c r="AD104" s="22">
        <f t="shared" si="14"/>
        <v>0.1</v>
      </c>
      <c r="AE104" s="22">
        <f t="shared" si="14"/>
        <v>0.32500000000000001</v>
      </c>
      <c r="AF104" s="22">
        <f t="shared" si="14"/>
        <v>0.27500000000000002</v>
      </c>
      <c r="AG104" s="22">
        <f t="shared" si="14"/>
        <v>0.125</v>
      </c>
      <c r="AH104" s="22">
        <f t="shared" si="14"/>
        <v>2.5000000000000001E-2</v>
      </c>
      <c r="AI104" s="54">
        <f t="shared" si="18"/>
        <v>3.13</v>
      </c>
      <c r="AJ104" s="54">
        <f t="shared" si="15"/>
        <v>1.24</v>
      </c>
      <c r="AK104" s="55">
        <f t="shared" si="15"/>
        <v>3</v>
      </c>
      <c r="AL104" s="55">
        <f t="shared" si="15"/>
        <v>3</v>
      </c>
      <c r="AM104" s="25"/>
    </row>
    <row r="105" spans="1:39" s="26" customFormat="1" ht="18.75" customHeight="1">
      <c r="A105" s="52" t="s">
        <v>82</v>
      </c>
      <c r="B105" s="97" t="s">
        <v>83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9"/>
      <c r="V105" s="53">
        <f t="shared" si="16"/>
        <v>6</v>
      </c>
      <c r="W105" s="53">
        <f t="shared" si="13"/>
        <v>4</v>
      </c>
      <c r="X105" s="53">
        <f t="shared" si="13"/>
        <v>12</v>
      </c>
      <c r="Y105" s="53">
        <f t="shared" si="13"/>
        <v>6</v>
      </c>
      <c r="Z105" s="53">
        <f t="shared" si="13"/>
        <v>12</v>
      </c>
      <c r="AA105" s="53">
        <f t="shared" si="13"/>
        <v>0</v>
      </c>
      <c r="AB105" s="53">
        <f t="shared" si="13"/>
        <v>40</v>
      </c>
      <c r="AC105" s="22">
        <f t="shared" si="17"/>
        <v>0.15</v>
      </c>
      <c r="AD105" s="22">
        <f t="shared" si="14"/>
        <v>0.1</v>
      </c>
      <c r="AE105" s="22">
        <f t="shared" si="14"/>
        <v>0.3</v>
      </c>
      <c r="AF105" s="22">
        <f t="shared" si="14"/>
        <v>0.15</v>
      </c>
      <c r="AG105" s="22">
        <f t="shared" si="14"/>
        <v>0.3</v>
      </c>
      <c r="AH105" s="22">
        <f t="shared" si="14"/>
        <v>0</v>
      </c>
      <c r="AI105" s="54">
        <f t="shared" si="18"/>
        <v>3.35</v>
      </c>
      <c r="AJ105" s="54">
        <f t="shared" si="15"/>
        <v>1.41</v>
      </c>
      <c r="AK105" s="55">
        <f t="shared" si="15"/>
        <v>3</v>
      </c>
      <c r="AL105" s="55" t="str">
        <f t="shared" si="15"/>
        <v>3b</v>
      </c>
      <c r="AM105" s="25"/>
    </row>
    <row r="106" spans="1:39" s="26" customFormat="1" ht="18.75" customHeight="1">
      <c r="A106" s="27" t="s">
        <v>84</v>
      </c>
      <c r="B106" s="105" t="s">
        <v>85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56">
        <f t="shared" si="16"/>
        <v>6</v>
      </c>
      <c r="W106" s="56">
        <f t="shared" si="13"/>
        <v>10</v>
      </c>
      <c r="X106" s="56">
        <f t="shared" si="13"/>
        <v>9</v>
      </c>
      <c r="Y106" s="56">
        <f t="shared" si="13"/>
        <v>13</v>
      </c>
      <c r="Z106" s="56">
        <f t="shared" si="13"/>
        <v>2</v>
      </c>
      <c r="AA106" s="56">
        <f t="shared" si="13"/>
        <v>0</v>
      </c>
      <c r="AB106" s="56">
        <f t="shared" si="13"/>
        <v>40</v>
      </c>
      <c r="AC106" s="29">
        <f t="shared" si="17"/>
        <v>0.15</v>
      </c>
      <c r="AD106" s="29">
        <f t="shared" si="14"/>
        <v>0.25</v>
      </c>
      <c r="AE106" s="29">
        <f t="shared" si="14"/>
        <v>0.22500000000000001</v>
      </c>
      <c r="AF106" s="29">
        <f t="shared" si="14"/>
        <v>0.32500000000000001</v>
      </c>
      <c r="AG106" s="29">
        <f t="shared" si="14"/>
        <v>0.05</v>
      </c>
      <c r="AH106" s="29">
        <f t="shared" si="14"/>
        <v>0</v>
      </c>
      <c r="AI106" s="30">
        <f t="shared" si="18"/>
        <v>2.88</v>
      </c>
      <c r="AJ106" s="30">
        <f t="shared" si="15"/>
        <v>1.18</v>
      </c>
      <c r="AK106" s="31">
        <f t="shared" si="15"/>
        <v>3</v>
      </c>
      <c r="AL106" s="31">
        <f t="shared" si="15"/>
        <v>4</v>
      </c>
      <c r="AM106" s="25"/>
    </row>
    <row r="107" spans="1:39" s="44" customFormat="1" ht="18.75" customHeight="1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9"/>
      <c r="W107" s="59"/>
      <c r="X107" s="59"/>
      <c r="Y107" s="59"/>
      <c r="Z107" s="59"/>
      <c r="AA107" s="59"/>
      <c r="AB107" s="59"/>
      <c r="AC107" s="48"/>
      <c r="AD107" s="48"/>
      <c r="AE107" s="48"/>
      <c r="AF107" s="48"/>
      <c r="AG107" s="48"/>
      <c r="AH107" s="48"/>
      <c r="AI107" s="60"/>
      <c r="AJ107" s="60"/>
      <c r="AK107" s="61"/>
      <c r="AL107" s="61"/>
      <c r="AM107" s="62"/>
    </row>
    <row r="108" spans="1:39" s="44" customFormat="1" ht="18.75" customHeight="1">
      <c r="A108" s="106" t="s">
        <v>86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59"/>
      <c r="W108" s="59"/>
      <c r="X108" s="59"/>
      <c r="Y108" s="59"/>
      <c r="Z108" s="59"/>
      <c r="AA108" s="59"/>
      <c r="AB108" s="59"/>
      <c r="AC108" s="48"/>
      <c r="AD108" s="48"/>
      <c r="AE108" s="48"/>
      <c r="AF108" s="48"/>
      <c r="AG108" s="48"/>
      <c r="AH108" s="48"/>
      <c r="AI108" s="60"/>
      <c r="AJ108" s="60"/>
      <c r="AK108" s="61"/>
      <c r="AL108" s="61"/>
      <c r="AM108" s="62"/>
    </row>
    <row r="109" spans="1:39" s="44" customFormat="1" ht="18.75" customHeight="1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9"/>
      <c r="W109" s="59"/>
      <c r="X109" s="59"/>
      <c r="Y109" s="59"/>
      <c r="Z109" s="59"/>
      <c r="AA109" s="59"/>
      <c r="AB109" s="59"/>
      <c r="AC109" s="48"/>
      <c r="AD109" s="48"/>
      <c r="AE109" s="48"/>
      <c r="AF109" s="48"/>
      <c r="AG109" s="48"/>
      <c r="AH109" s="48"/>
      <c r="AI109" s="60"/>
      <c r="AJ109" s="60"/>
      <c r="AK109" s="61"/>
      <c r="AL109" s="61"/>
      <c r="AM109" s="62"/>
    </row>
    <row r="110" spans="1:39" s="44" customFormat="1" ht="18.75" customHeight="1">
      <c r="A110" s="100" t="s">
        <v>87</v>
      </c>
      <c r="B110" s="100"/>
      <c r="C110" s="100"/>
      <c r="D110" s="100"/>
      <c r="E110" s="100"/>
      <c r="F110" s="100"/>
      <c r="G110" s="100"/>
      <c r="H110" s="100"/>
      <c r="I110" s="63">
        <v>5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9"/>
      <c r="W110" s="59"/>
      <c r="X110" s="59"/>
      <c r="Y110" s="59"/>
      <c r="Z110" s="59"/>
      <c r="AA110" s="59"/>
      <c r="AB110" s="59"/>
      <c r="AC110" s="48"/>
      <c r="AD110" s="48"/>
      <c r="AE110" s="48"/>
      <c r="AF110" s="48"/>
      <c r="AG110" s="48"/>
      <c r="AH110" s="48"/>
      <c r="AI110" s="60"/>
      <c r="AJ110" s="60"/>
      <c r="AK110" s="61"/>
      <c r="AL110" s="61"/>
      <c r="AM110" s="62"/>
    </row>
    <row r="111" spans="1:39" s="44" customFormat="1" ht="18.75" customHeight="1">
      <c r="A111" s="100" t="s">
        <v>88</v>
      </c>
      <c r="B111" s="100"/>
      <c r="C111" s="100"/>
      <c r="D111" s="100"/>
      <c r="E111" s="100"/>
      <c r="F111" s="100"/>
      <c r="G111" s="100"/>
      <c r="H111" s="100"/>
      <c r="I111" s="63">
        <v>23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9"/>
      <c r="W111" s="59"/>
      <c r="X111" s="59"/>
      <c r="Y111" s="59"/>
      <c r="Z111" s="59"/>
      <c r="AA111" s="59"/>
      <c r="AB111" s="59"/>
      <c r="AC111" s="48"/>
      <c r="AD111" s="48"/>
      <c r="AE111" s="48"/>
      <c r="AF111" s="48"/>
      <c r="AG111" s="48"/>
      <c r="AH111" s="48"/>
      <c r="AI111" s="60"/>
      <c r="AJ111" s="60"/>
      <c r="AK111" s="61"/>
      <c r="AL111" s="61"/>
      <c r="AM111" s="62"/>
    </row>
    <row r="112" spans="1:39" s="44" customFormat="1" ht="18.75" customHeight="1">
      <c r="A112" s="100" t="s">
        <v>89</v>
      </c>
      <c r="B112" s="100"/>
      <c r="C112" s="100"/>
      <c r="D112" s="100"/>
      <c r="E112" s="100"/>
      <c r="F112" s="100"/>
      <c r="G112" s="100"/>
      <c r="H112" s="100"/>
      <c r="I112" s="63">
        <v>13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9"/>
      <c r="W112" s="59"/>
      <c r="X112" s="59"/>
      <c r="Y112" s="59"/>
      <c r="Z112" s="59"/>
      <c r="AA112" s="59"/>
      <c r="AB112" s="59"/>
      <c r="AC112" s="48"/>
      <c r="AD112" s="48"/>
      <c r="AE112" s="48"/>
      <c r="AF112" s="48"/>
      <c r="AG112" s="48"/>
      <c r="AH112" s="48"/>
      <c r="AI112" s="60"/>
      <c r="AJ112" s="60"/>
      <c r="AK112" s="61"/>
      <c r="AL112" s="61"/>
      <c r="AM112" s="62"/>
    </row>
    <row r="113" spans="1:39" s="44" customFormat="1" ht="18.75" customHeight="1">
      <c r="A113" s="100" t="s">
        <v>90</v>
      </c>
      <c r="B113" s="100"/>
      <c r="C113" s="100"/>
      <c r="D113" s="100"/>
      <c r="E113" s="100"/>
      <c r="F113" s="100"/>
      <c r="G113" s="100"/>
      <c r="H113" s="100"/>
      <c r="I113" s="63">
        <v>23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9"/>
      <c r="W113" s="59"/>
      <c r="X113" s="59"/>
      <c r="Y113" s="59"/>
      <c r="Z113" s="59"/>
      <c r="AA113" s="59"/>
      <c r="AB113" s="59"/>
      <c r="AC113" s="48"/>
      <c r="AD113" s="48"/>
      <c r="AE113" s="48"/>
      <c r="AF113" s="48"/>
      <c r="AG113" s="48"/>
      <c r="AH113" s="48"/>
      <c r="AI113" s="60"/>
      <c r="AJ113" s="60"/>
      <c r="AK113" s="61"/>
      <c r="AL113" s="61"/>
      <c r="AM113" s="62"/>
    </row>
    <row r="114" spans="1:39" s="44" customFormat="1" ht="18.75" customHeight="1">
      <c r="A114" s="100" t="s">
        <v>91</v>
      </c>
      <c r="B114" s="100"/>
      <c r="C114" s="100"/>
      <c r="D114" s="100"/>
      <c r="E114" s="100"/>
      <c r="F114" s="100"/>
      <c r="G114" s="100"/>
      <c r="H114" s="100"/>
      <c r="I114" s="63">
        <v>8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9"/>
      <c r="W114" s="59"/>
      <c r="X114" s="59"/>
      <c r="Y114" s="59"/>
      <c r="Z114" s="59"/>
      <c r="AA114" s="59"/>
      <c r="AB114" s="59"/>
      <c r="AC114" s="48"/>
      <c r="AD114" s="48"/>
      <c r="AE114" s="48"/>
      <c r="AF114" s="48"/>
      <c r="AG114" s="48"/>
      <c r="AH114" s="48"/>
      <c r="AI114" s="60"/>
      <c r="AJ114" s="60"/>
      <c r="AK114" s="61"/>
      <c r="AL114" s="61"/>
      <c r="AM114" s="62"/>
    </row>
    <row r="115" spans="1:39" s="44" customFormat="1" ht="18.75" customHeight="1">
      <c r="A115" s="100" t="s">
        <v>92</v>
      </c>
      <c r="B115" s="100"/>
      <c r="C115" s="100"/>
      <c r="D115" s="100"/>
      <c r="E115" s="100"/>
      <c r="F115" s="100"/>
      <c r="G115" s="100"/>
      <c r="H115" s="100"/>
      <c r="I115" s="63">
        <v>22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9"/>
      <c r="W115" s="59"/>
      <c r="X115" s="59"/>
      <c r="Y115" s="59"/>
      <c r="Z115" s="59"/>
      <c r="AA115" s="59"/>
      <c r="AB115" s="59"/>
      <c r="AC115" s="48"/>
      <c r="AD115" s="48"/>
      <c r="AE115" s="48"/>
      <c r="AF115" s="48"/>
      <c r="AG115" s="48"/>
      <c r="AH115" s="48"/>
      <c r="AI115" s="60"/>
      <c r="AJ115" s="60"/>
      <c r="AK115" s="61"/>
      <c r="AL115" s="61"/>
      <c r="AM115" s="62"/>
    </row>
    <row r="116" spans="1:39" s="44" customFormat="1" ht="18.75" customHeight="1">
      <c r="A116" s="101" t="s">
        <v>93</v>
      </c>
      <c r="B116" s="102"/>
      <c r="C116" s="102"/>
      <c r="D116" s="102"/>
      <c r="E116" s="102"/>
      <c r="F116" s="102"/>
      <c r="G116" s="102"/>
      <c r="H116" s="103"/>
      <c r="I116" s="64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9"/>
      <c r="W116" s="59"/>
      <c r="X116" s="59"/>
      <c r="Y116" s="59"/>
      <c r="Z116" s="59"/>
      <c r="AA116" s="59"/>
      <c r="AB116" s="59"/>
      <c r="AC116" s="48"/>
      <c r="AD116" s="48"/>
      <c r="AE116" s="48"/>
      <c r="AF116" s="48"/>
      <c r="AG116" s="48"/>
      <c r="AH116" s="48"/>
      <c r="AI116" s="60"/>
      <c r="AJ116" s="60"/>
      <c r="AK116" s="61"/>
      <c r="AL116" s="61"/>
      <c r="AM116" s="62"/>
    </row>
    <row r="117" spans="1:39" s="44" customFormat="1" ht="18.75" customHeight="1">
      <c r="A117" s="65"/>
      <c r="B117" s="64"/>
      <c r="C117" s="64"/>
      <c r="D117" s="64"/>
      <c r="E117" s="64"/>
      <c r="F117" s="64"/>
      <c r="G117" s="64"/>
      <c r="H117" s="64"/>
      <c r="I117" s="64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9"/>
      <c r="W117" s="59"/>
      <c r="X117" s="59"/>
      <c r="Y117" s="59"/>
      <c r="Z117" s="59"/>
      <c r="AA117" s="59"/>
      <c r="AB117" s="59"/>
      <c r="AC117" s="48"/>
      <c r="AD117" s="48"/>
      <c r="AE117" s="48"/>
      <c r="AF117" s="48"/>
      <c r="AG117" s="48"/>
      <c r="AH117" s="48"/>
      <c r="AI117" s="60"/>
      <c r="AJ117" s="60"/>
      <c r="AK117" s="61"/>
      <c r="AL117" s="61"/>
      <c r="AM117" s="62"/>
    </row>
    <row r="118" spans="1:39" s="44" customFormat="1" ht="18.75" customHeight="1">
      <c r="A118" s="65"/>
      <c r="B118" s="64"/>
      <c r="C118" s="64"/>
      <c r="D118" s="64"/>
      <c r="E118" s="64"/>
      <c r="F118" s="64"/>
      <c r="G118" s="64"/>
      <c r="H118" s="64"/>
      <c r="I118" s="64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9"/>
      <c r="W118" s="59"/>
      <c r="X118" s="59"/>
      <c r="Y118" s="59"/>
      <c r="Z118" s="59"/>
      <c r="AA118" s="59"/>
      <c r="AB118" s="59"/>
      <c r="AC118" s="48"/>
      <c r="AD118" s="48"/>
      <c r="AE118" s="48"/>
      <c r="AF118" s="48"/>
      <c r="AG118" s="48"/>
      <c r="AH118" s="48"/>
      <c r="AI118" s="60"/>
      <c r="AJ118" s="60"/>
      <c r="AK118" s="61"/>
      <c r="AL118" s="61"/>
      <c r="AM118" s="62"/>
    </row>
    <row r="119" spans="1:39" s="44" customFormat="1" ht="18.75" customHeight="1">
      <c r="A119" s="65"/>
      <c r="B119" s="64"/>
      <c r="C119" s="64"/>
      <c r="D119" s="64"/>
      <c r="E119" s="64"/>
      <c r="F119" s="64"/>
      <c r="G119" s="64"/>
      <c r="H119" s="64"/>
      <c r="I119" s="64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9"/>
      <c r="W119" s="59"/>
      <c r="X119" s="59"/>
      <c r="Y119" s="59"/>
      <c r="Z119" s="59"/>
      <c r="AA119" s="59"/>
      <c r="AB119" s="59"/>
      <c r="AC119" s="48"/>
      <c r="AD119" s="48"/>
      <c r="AE119" s="48"/>
      <c r="AF119" s="48"/>
      <c r="AG119" s="48"/>
      <c r="AH119" s="48"/>
      <c r="AI119" s="60"/>
      <c r="AJ119" s="60"/>
      <c r="AK119" s="61"/>
      <c r="AL119" s="61"/>
      <c r="AM119" s="62"/>
    </row>
    <row r="120" spans="1:39" s="44" customFormat="1" ht="18.75" customHeight="1">
      <c r="A120" s="65"/>
      <c r="B120" s="64"/>
      <c r="C120" s="64"/>
      <c r="D120" s="64"/>
      <c r="E120" s="64"/>
      <c r="F120" s="64"/>
      <c r="G120" s="64"/>
      <c r="H120" s="64"/>
      <c r="I120" s="64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9"/>
      <c r="W120" s="59"/>
      <c r="X120" s="59"/>
      <c r="Y120" s="59"/>
      <c r="Z120" s="59"/>
      <c r="AA120" s="59"/>
      <c r="AB120" s="59"/>
      <c r="AC120" s="48"/>
      <c r="AD120" s="48"/>
      <c r="AE120" s="48"/>
      <c r="AF120" s="48"/>
      <c r="AG120" s="48"/>
      <c r="AH120" s="48"/>
      <c r="AI120" s="60"/>
      <c r="AJ120" s="60"/>
      <c r="AK120" s="61"/>
      <c r="AL120" s="61"/>
      <c r="AM120" s="62"/>
    </row>
    <row r="121" spans="1:39" s="44" customFormat="1" ht="18.75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59"/>
      <c r="X121" s="59"/>
      <c r="Y121" s="59"/>
      <c r="Z121" s="59"/>
      <c r="AA121" s="59"/>
      <c r="AB121" s="59"/>
      <c r="AC121" s="48"/>
      <c r="AD121" s="48"/>
      <c r="AE121" s="48"/>
      <c r="AF121" s="48"/>
      <c r="AG121" s="48"/>
      <c r="AH121" s="48"/>
      <c r="AI121" s="60"/>
      <c r="AJ121" s="60"/>
      <c r="AK121" s="61"/>
      <c r="AL121" s="61"/>
      <c r="AM121" s="62"/>
    </row>
    <row r="122" spans="1:39" s="44" customFormat="1" ht="18.75" customHeight="1">
      <c r="A122" s="65"/>
      <c r="B122" s="64"/>
      <c r="C122" s="64"/>
      <c r="D122" s="64"/>
      <c r="E122" s="64"/>
      <c r="F122" s="64"/>
      <c r="G122" s="64"/>
      <c r="H122" s="64"/>
      <c r="I122" s="64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9"/>
      <c r="W122" s="59"/>
      <c r="X122" s="59"/>
      <c r="Y122" s="59"/>
      <c r="Z122" s="59"/>
      <c r="AA122" s="59"/>
      <c r="AB122" s="59"/>
      <c r="AC122" s="48"/>
      <c r="AD122" s="48"/>
      <c r="AE122" s="48"/>
      <c r="AF122" s="48"/>
      <c r="AG122" s="48"/>
      <c r="AH122" s="48"/>
      <c r="AI122" s="60"/>
      <c r="AJ122" s="60"/>
      <c r="AK122" s="61"/>
      <c r="AL122" s="61"/>
      <c r="AM122" s="62"/>
    </row>
    <row r="123" spans="1:39" s="44" customFormat="1" ht="18.75" customHeight="1">
      <c r="A123" s="2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9"/>
      <c r="W123" s="59"/>
      <c r="X123" s="59"/>
      <c r="Y123" s="59"/>
      <c r="Z123" s="59"/>
      <c r="AA123" s="59"/>
      <c r="AB123" s="59"/>
      <c r="AC123" s="48"/>
      <c r="AD123" s="48"/>
      <c r="AE123" s="48"/>
      <c r="AF123" s="48"/>
      <c r="AG123" s="48"/>
      <c r="AH123" s="48"/>
      <c r="AI123" s="60"/>
      <c r="AJ123" s="60"/>
      <c r="AK123" s="61"/>
      <c r="AL123" s="61"/>
      <c r="AM123" s="62"/>
    </row>
    <row r="124" spans="1:39" s="44" customFormat="1" ht="18.75" customHeight="1">
      <c r="A124" s="2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9"/>
      <c r="W124" s="59"/>
      <c r="X124" s="59"/>
      <c r="Y124" s="59"/>
      <c r="Z124" s="59"/>
      <c r="AA124" s="59"/>
      <c r="AB124" s="59"/>
      <c r="AC124" s="48"/>
      <c r="AD124" s="48"/>
      <c r="AE124" s="48"/>
      <c r="AF124" s="48"/>
      <c r="AG124" s="48"/>
      <c r="AH124" s="48"/>
      <c r="AI124" s="60"/>
      <c r="AJ124" s="60"/>
      <c r="AK124" s="61"/>
      <c r="AL124" s="61"/>
      <c r="AM124" s="62"/>
    </row>
    <row r="125" spans="1:39" s="26" customFormat="1" ht="18.75" customHeight="1">
      <c r="A125" s="38"/>
      <c r="B125" s="34"/>
      <c r="C125" s="34"/>
      <c r="D125" s="34"/>
      <c r="E125" s="34"/>
      <c r="F125" s="34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104" t="s">
        <v>7</v>
      </c>
      <c r="W125" s="104"/>
      <c r="X125" s="104"/>
      <c r="Y125" s="104"/>
      <c r="Z125" s="104"/>
      <c r="AA125" s="104"/>
      <c r="AB125" s="16"/>
      <c r="AC125" s="104" t="s">
        <v>8</v>
      </c>
      <c r="AD125" s="104"/>
      <c r="AE125" s="104"/>
      <c r="AF125" s="104"/>
      <c r="AG125" s="104"/>
      <c r="AH125" s="104"/>
      <c r="AI125" s="95" t="s">
        <v>9</v>
      </c>
      <c r="AJ125" s="95"/>
      <c r="AK125" s="95"/>
      <c r="AL125" s="95"/>
      <c r="AM125" s="25"/>
    </row>
    <row r="126" spans="1:39" s="26" customFormat="1" ht="18.75" customHeight="1">
      <c r="A126" s="38"/>
      <c r="B126" s="41"/>
      <c r="C126" s="41"/>
      <c r="D126" s="41"/>
      <c r="E126" s="41"/>
      <c r="F126" s="4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104"/>
      <c r="W126" s="104"/>
      <c r="X126" s="104"/>
      <c r="Y126" s="104"/>
      <c r="Z126" s="104"/>
      <c r="AA126" s="104"/>
      <c r="AB126" s="16"/>
      <c r="AC126" s="104"/>
      <c r="AD126" s="104"/>
      <c r="AE126" s="104"/>
      <c r="AF126" s="104"/>
      <c r="AG126" s="104"/>
      <c r="AH126" s="104"/>
      <c r="AI126" s="95"/>
      <c r="AJ126" s="95"/>
      <c r="AK126" s="95"/>
      <c r="AL126" s="95"/>
      <c r="AM126" s="25"/>
    </row>
    <row r="127" spans="1:39" s="26" customFormat="1" ht="36.75" customHeight="1">
      <c r="A127" s="51"/>
      <c r="B127" s="96" t="s">
        <v>94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17">
        <v>1</v>
      </c>
      <c r="W127" s="17">
        <v>2</v>
      </c>
      <c r="X127" s="17">
        <v>3</v>
      </c>
      <c r="Y127" s="17">
        <v>4</v>
      </c>
      <c r="Z127" s="17">
        <v>5</v>
      </c>
      <c r="AA127" s="17" t="s">
        <v>13</v>
      </c>
      <c r="AB127" s="18" t="s">
        <v>14</v>
      </c>
      <c r="AC127" s="17">
        <v>1</v>
      </c>
      <c r="AD127" s="17">
        <v>2</v>
      </c>
      <c r="AE127" s="17">
        <v>3</v>
      </c>
      <c r="AF127" s="17">
        <v>4</v>
      </c>
      <c r="AG127" s="17">
        <v>5</v>
      </c>
      <c r="AH127" s="17" t="s">
        <v>13</v>
      </c>
      <c r="AI127" s="19" t="s">
        <v>15</v>
      </c>
      <c r="AJ127" s="19" t="s">
        <v>16</v>
      </c>
      <c r="AK127" s="19" t="s">
        <v>17</v>
      </c>
      <c r="AL127" s="19" t="s">
        <v>18</v>
      </c>
      <c r="AM127" s="25"/>
    </row>
    <row r="128" spans="1:39" s="26" customFormat="1" ht="18.75" customHeight="1">
      <c r="A128" s="52" t="s">
        <v>95</v>
      </c>
      <c r="B128" s="97" t="s">
        <v>96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9"/>
      <c r="V128" s="53">
        <f t="shared" ref="V128:AB132" si="19">AN45</f>
        <v>4</v>
      </c>
      <c r="W128" s="53">
        <f t="shared" si="19"/>
        <v>5</v>
      </c>
      <c r="X128" s="53">
        <f t="shared" si="19"/>
        <v>13</v>
      </c>
      <c r="Y128" s="53">
        <f t="shared" si="19"/>
        <v>10</v>
      </c>
      <c r="Z128" s="53">
        <f t="shared" si="19"/>
        <v>6</v>
      </c>
      <c r="AA128" s="53">
        <f t="shared" si="19"/>
        <v>2</v>
      </c>
      <c r="AB128" s="53">
        <f t="shared" si="19"/>
        <v>40</v>
      </c>
      <c r="AC128" s="22">
        <f t="shared" si="17"/>
        <v>0.1</v>
      </c>
      <c r="AD128" s="22">
        <f t="shared" si="14"/>
        <v>0.125</v>
      </c>
      <c r="AE128" s="22">
        <f t="shared" si="14"/>
        <v>0.32500000000000001</v>
      </c>
      <c r="AF128" s="22">
        <f t="shared" si="14"/>
        <v>0.25</v>
      </c>
      <c r="AG128" s="22">
        <f t="shared" si="14"/>
        <v>0.15</v>
      </c>
      <c r="AH128" s="22">
        <f t="shared" si="14"/>
        <v>0.05</v>
      </c>
      <c r="AI128" s="54">
        <f t="shared" ref="AI128:AL132" si="20">BB45</f>
        <v>3.24</v>
      </c>
      <c r="AJ128" s="54">
        <f t="shared" si="20"/>
        <v>1.2</v>
      </c>
      <c r="AK128" s="55">
        <f t="shared" si="20"/>
        <v>3</v>
      </c>
      <c r="AL128" s="55">
        <f t="shared" si="20"/>
        <v>3</v>
      </c>
      <c r="AM128" s="25"/>
    </row>
    <row r="129" spans="1:57" s="26" customFormat="1" ht="18.75" customHeight="1">
      <c r="A129" s="21" t="s">
        <v>97</v>
      </c>
      <c r="B129" s="97" t="s">
        <v>98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9"/>
      <c r="V129" s="53">
        <f t="shared" si="19"/>
        <v>5</v>
      </c>
      <c r="W129" s="53">
        <f t="shared" si="19"/>
        <v>3</v>
      </c>
      <c r="X129" s="53">
        <f t="shared" si="19"/>
        <v>15</v>
      </c>
      <c r="Y129" s="53">
        <f t="shared" si="19"/>
        <v>9</v>
      </c>
      <c r="Z129" s="53">
        <f t="shared" si="19"/>
        <v>7</v>
      </c>
      <c r="AA129" s="53">
        <f t="shared" si="19"/>
        <v>1</v>
      </c>
      <c r="AB129" s="53">
        <f t="shared" si="19"/>
        <v>40</v>
      </c>
      <c r="AC129" s="22">
        <f t="shared" si="17"/>
        <v>0.125</v>
      </c>
      <c r="AD129" s="22">
        <f t="shared" si="14"/>
        <v>7.4999999999999997E-2</v>
      </c>
      <c r="AE129" s="22">
        <f t="shared" si="14"/>
        <v>0.375</v>
      </c>
      <c r="AF129" s="22">
        <f t="shared" si="14"/>
        <v>0.22500000000000001</v>
      </c>
      <c r="AG129" s="22">
        <f t="shared" si="14"/>
        <v>0.17499999999999999</v>
      </c>
      <c r="AH129" s="22">
        <f t="shared" si="14"/>
        <v>2.5000000000000001E-2</v>
      </c>
      <c r="AI129" s="54">
        <f t="shared" si="20"/>
        <v>3.26</v>
      </c>
      <c r="AJ129" s="54">
        <f t="shared" si="20"/>
        <v>1.23</v>
      </c>
      <c r="AK129" s="55">
        <f t="shared" si="20"/>
        <v>3</v>
      </c>
      <c r="AL129" s="55">
        <f t="shared" si="20"/>
        <v>3</v>
      </c>
      <c r="AM129" s="25"/>
    </row>
    <row r="130" spans="1:57" s="26" customFormat="1" ht="18.75" customHeight="1">
      <c r="A130" s="52" t="s">
        <v>99</v>
      </c>
      <c r="B130" s="97" t="s">
        <v>100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9"/>
      <c r="V130" s="53">
        <f t="shared" si="19"/>
        <v>7</v>
      </c>
      <c r="W130" s="53">
        <f t="shared" si="19"/>
        <v>9</v>
      </c>
      <c r="X130" s="53">
        <f t="shared" si="19"/>
        <v>8</v>
      </c>
      <c r="Y130" s="53">
        <f t="shared" si="19"/>
        <v>9</v>
      </c>
      <c r="Z130" s="53">
        <f t="shared" si="19"/>
        <v>5</v>
      </c>
      <c r="AA130" s="53">
        <f t="shared" si="19"/>
        <v>2</v>
      </c>
      <c r="AB130" s="53">
        <f t="shared" si="19"/>
        <v>40</v>
      </c>
      <c r="AC130" s="22">
        <f t="shared" si="17"/>
        <v>0.17499999999999999</v>
      </c>
      <c r="AD130" s="22">
        <f t="shared" si="14"/>
        <v>0.22500000000000001</v>
      </c>
      <c r="AE130" s="22">
        <f t="shared" si="14"/>
        <v>0.2</v>
      </c>
      <c r="AF130" s="22">
        <f t="shared" si="14"/>
        <v>0.22500000000000001</v>
      </c>
      <c r="AG130" s="22">
        <f t="shared" si="14"/>
        <v>0.125</v>
      </c>
      <c r="AH130" s="22">
        <f t="shared" si="14"/>
        <v>0.05</v>
      </c>
      <c r="AI130" s="54">
        <f t="shared" si="20"/>
        <v>2.89</v>
      </c>
      <c r="AJ130" s="54">
        <f t="shared" si="20"/>
        <v>1.33</v>
      </c>
      <c r="AK130" s="55">
        <f t="shared" si="20"/>
        <v>3</v>
      </c>
      <c r="AL130" s="55" t="str">
        <f t="shared" si="20"/>
        <v>2b</v>
      </c>
      <c r="AM130" s="25"/>
    </row>
    <row r="131" spans="1:57" s="26" customFormat="1" ht="18.75" customHeight="1">
      <c r="A131" s="21" t="s">
        <v>101</v>
      </c>
      <c r="B131" s="97" t="s">
        <v>102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9"/>
      <c r="V131" s="53">
        <f t="shared" si="19"/>
        <v>4</v>
      </c>
      <c r="W131" s="53">
        <f t="shared" si="19"/>
        <v>1</v>
      </c>
      <c r="X131" s="53">
        <f t="shared" si="19"/>
        <v>11</v>
      </c>
      <c r="Y131" s="53">
        <f t="shared" si="19"/>
        <v>6</v>
      </c>
      <c r="Z131" s="53">
        <f t="shared" si="19"/>
        <v>11</v>
      </c>
      <c r="AA131" s="53">
        <f t="shared" si="19"/>
        <v>7</v>
      </c>
      <c r="AB131" s="53">
        <f t="shared" si="19"/>
        <v>40</v>
      </c>
      <c r="AC131" s="22">
        <f>V131/$AB131</f>
        <v>0.1</v>
      </c>
      <c r="AD131" s="22">
        <f t="shared" si="14"/>
        <v>2.5000000000000001E-2</v>
      </c>
      <c r="AE131" s="22">
        <f t="shared" si="14"/>
        <v>0.27500000000000002</v>
      </c>
      <c r="AF131" s="22">
        <f t="shared" si="14"/>
        <v>0.15</v>
      </c>
      <c r="AG131" s="22">
        <f t="shared" si="14"/>
        <v>0.27500000000000002</v>
      </c>
      <c r="AH131" s="22">
        <f t="shared" si="14"/>
        <v>0.17499999999999999</v>
      </c>
      <c r="AI131" s="54">
        <f t="shared" si="20"/>
        <v>3.58</v>
      </c>
      <c r="AJ131" s="54">
        <f t="shared" si="20"/>
        <v>1.32</v>
      </c>
      <c r="AK131" s="55">
        <f t="shared" si="20"/>
        <v>4</v>
      </c>
      <c r="AL131" s="55" t="str">
        <f t="shared" si="20"/>
        <v>3b</v>
      </c>
      <c r="AM131" s="25"/>
    </row>
    <row r="132" spans="1:57" ht="18.75">
      <c r="A132" s="66" t="s">
        <v>103</v>
      </c>
      <c r="B132" s="91" t="s">
        <v>104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3"/>
      <c r="V132" s="56">
        <f t="shared" si="19"/>
        <v>7</v>
      </c>
      <c r="W132" s="56">
        <f t="shared" si="19"/>
        <v>2</v>
      </c>
      <c r="X132" s="56">
        <f t="shared" si="19"/>
        <v>11</v>
      </c>
      <c r="Y132" s="56">
        <f t="shared" si="19"/>
        <v>13</v>
      </c>
      <c r="Z132" s="56">
        <f t="shared" si="19"/>
        <v>5</v>
      </c>
      <c r="AA132" s="56">
        <f t="shared" si="19"/>
        <v>2</v>
      </c>
      <c r="AB132" s="56">
        <f t="shared" si="19"/>
        <v>40</v>
      </c>
      <c r="AC132" s="29">
        <f>V132/$AB132</f>
        <v>0.17499999999999999</v>
      </c>
      <c r="AD132" s="29">
        <f t="shared" ref="AD132:AH132" si="21">W132/$AB132</f>
        <v>0.05</v>
      </c>
      <c r="AE132" s="29">
        <f t="shared" si="21"/>
        <v>0.27500000000000002</v>
      </c>
      <c r="AF132" s="29">
        <f t="shared" si="21"/>
        <v>0.32500000000000001</v>
      </c>
      <c r="AG132" s="29">
        <f t="shared" si="21"/>
        <v>0.125</v>
      </c>
      <c r="AH132" s="29">
        <f t="shared" si="21"/>
        <v>0.05</v>
      </c>
      <c r="AI132" s="30">
        <f t="shared" si="20"/>
        <v>3.18</v>
      </c>
      <c r="AJ132" s="30">
        <f t="shared" si="20"/>
        <v>1.29</v>
      </c>
      <c r="AK132" s="31">
        <f t="shared" si="20"/>
        <v>3</v>
      </c>
      <c r="AL132" s="31">
        <f t="shared" si="20"/>
        <v>4</v>
      </c>
    </row>
    <row r="133" spans="1:57" ht="18.75">
      <c r="A133" s="3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7"/>
      <c r="W133" s="67"/>
      <c r="X133" s="67"/>
      <c r="Y133" s="67"/>
      <c r="Z133" s="67"/>
      <c r="AA133" s="67"/>
      <c r="AB133" s="67"/>
      <c r="AC133" s="68"/>
      <c r="AD133" s="68"/>
      <c r="AE133" s="68"/>
      <c r="AF133" s="68"/>
      <c r="AG133" s="68"/>
      <c r="AH133" s="68"/>
      <c r="AI133" s="69"/>
      <c r="AJ133" s="69"/>
      <c r="AK133" s="70"/>
      <c r="AL133" s="70"/>
    </row>
    <row r="134" spans="1:57" ht="15" customHeight="1">
      <c r="A134" s="3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7"/>
      <c r="W134" s="67"/>
      <c r="X134" s="67"/>
      <c r="Y134" s="67"/>
      <c r="Z134" s="67"/>
      <c r="AA134" s="67"/>
      <c r="AB134" s="67"/>
      <c r="AC134" s="68"/>
      <c r="AD134" s="68"/>
      <c r="AE134" s="68"/>
      <c r="AF134" s="68"/>
      <c r="AG134" s="68"/>
      <c r="AH134" s="68"/>
      <c r="AI134" s="69"/>
      <c r="AJ134" s="69"/>
      <c r="AK134" s="70"/>
      <c r="AL134" s="70"/>
    </row>
    <row r="135" spans="1:57" s="1" customFormat="1" ht="15" customHeight="1">
      <c r="A135" s="94" t="s">
        <v>105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68"/>
      <c r="AI135" s="69"/>
      <c r="AJ135" s="69"/>
      <c r="AK135" s="70"/>
      <c r="AL135" s="70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s="1" customFormat="1" ht="15" customHeight="1">
      <c r="A136" s="3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7"/>
      <c r="W136" s="67"/>
      <c r="X136" s="67"/>
      <c r="Y136" s="67"/>
      <c r="Z136" s="67"/>
      <c r="AA136" s="67"/>
      <c r="AB136" s="67"/>
      <c r="AC136" s="68"/>
      <c r="AD136" s="68"/>
      <c r="AE136" s="68"/>
      <c r="AF136" s="68"/>
      <c r="AG136" s="68"/>
      <c r="AH136" s="68"/>
      <c r="AI136" s="69"/>
      <c r="AJ136" s="69"/>
      <c r="AK136" s="70"/>
      <c r="AL136" s="70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s="1" customFormat="1" ht="49.5" customHeight="1">
      <c r="A137" s="87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9"/>
      <c r="R137" s="64"/>
      <c r="S137" s="87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9"/>
      <c r="AI137" s="69"/>
      <c r="AJ137" s="69"/>
      <c r="AK137" s="70"/>
      <c r="AL137" s="70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s="1" customFormat="1" ht="35.25" customHeight="1">
      <c r="A138" s="87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9"/>
      <c r="R138" s="64"/>
      <c r="S138" s="87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9"/>
      <c r="AI138" s="69"/>
      <c r="AJ138" s="69"/>
      <c r="AK138" s="70"/>
      <c r="AL138" s="70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s="1" customFormat="1" ht="42.75" customHeight="1">
      <c r="A139" s="87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9"/>
      <c r="R139" s="64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69"/>
      <c r="AJ139" s="69"/>
      <c r="AK139" s="70"/>
      <c r="AL139" s="70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s="1" customFormat="1" ht="20.25" customHeight="1">
      <c r="A140" s="87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9"/>
      <c r="R140" s="64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69"/>
      <c r="AJ140" s="69"/>
      <c r="AK140" s="70"/>
      <c r="AL140" s="7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s="1" customFormat="1" ht="63.75" customHeight="1">
      <c r="A141" s="87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9"/>
      <c r="R141" s="64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69"/>
      <c r="AJ141" s="69"/>
      <c r="AK141" s="70"/>
      <c r="AL141" s="70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s="1" customFormat="1" ht="42.75" customHeight="1">
      <c r="A142" s="87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9"/>
      <c r="R142" s="64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69"/>
      <c r="AJ142" s="69"/>
      <c r="AK142" s="70"/>
      <c r="AL142" s="70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s="1" customFormat="1" ht="1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73"/>
      <c r="S143" s="73"/>
      <c r="T143" s="73"/>
      <c r="U143" s="73"/>
      <c r="V143" s="74"/>
      <c r="W143" s="74"/>
      <c r="X143" s="74"/>
      <c r="Y143" s="74"/>
      <c r="Z143" s="74"/>
      <c r="AA143" s="74"/>
      <c r="AB143" s="74"/>
      <c r="AC143" s="75"/>
      <c r="AD143" s="75"/>
      <c r="AE143" s="75"/>
      <c r="AF143" s="75"/>
      <c r="AG143" s="75"/>
      <c r="AH143" s="75"/>
      <c r="AI143" s="76"/>
      <c r="AJ143" s="76"/>
      <c r="AK143" s="77"/>
      <c r="AL143" s="77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s="1" customFormat="1" ht="15" customHeight="1">
      <c r="A144" s="78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4"/>
      <c r="W144" s="74"/>
      <c r="X144" s="74"/>
      <c r="Y144" s="74"/>
      <c r="Z144" s="74"/>
      <c r="AA144" s="74"/>
      <c r="AB144" s="74"/>
      <c r="AC144" s="75"/>
      <c r="AD144" s="75"/>
      <c r="AE144" s="75"/>
      <c r="AF144" s="75"/>
      <c r="AG144" s="75"/>
      <c r="AH144" s="75"/>
      <c r="AI144" s="76"/>
      <c r="AJ144" s="76"/>
      <c r="AK144" s="77"/>
      <c r="AL144" s="77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s="1" customFormat="1" ht="15" customHeight="1">
      <c r="A145" s="78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4"/>
      <c r="W145" s="74"/>
      <c r="X145" s="74"/>
      <c r="Y145" s="74"/>
      <c r="Z145" s="74"/>
      <c r="AA145" s="74"/>
      <c r="AB145" s="74"/>
      <c r="AC145" s="75"/>
      <c r="AD145" s="75"/>
      <c r="AE145" s="75"/>
      <c r="AF145" s="75"/>
      <c r="AG145" s="75"/>
      <c r="AH145" s="75"/>
      <c r="AI145" s="76"/>
      <c r="AJ145" s="76"/>
      <c r="AK145" s="77"/>
      <c r="AL145" s="77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s="1" customFormat="1" ht="18.75">
      <c r="A146" s="78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4"/>
      <c r="W146" s="74"/>
      <c r="X146" s="74"/>
      <c r="Y146" s="74"/>
      <c r="Z146" s="74"/>
      <c r="AA146" s="74"/>
      <c r="AB146" s="74"/>
      <c r="AC146" s="75"/>
      <c r="AD146" s="75"/>
      <c r="AE146" s="75"/>
      <c r="AF146" s="75"/>
      <c r="AG146" s="75"/>
      <c r="AH146" s="75"/>
      <c r="AI146" s="76"/>
      <c r="AJ146" s="76"/>
      <c r="AK146" s="77"/>
      <c r="AL146" s="77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s="1" customFormat="1">
      <c r="A147" t="s">
        <v>106</v>
      </c>
      <c r="B147" t="s">
        <v>107</v>
      </c>
      <c r="C147" s="16"/>
      <c r="D147" s="16"/>
      <c r="E147" s="16"/>
      <c r="F147" s="16"/>
      <c r="G147" s="16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s="1" customFormat="1">
      <c r="A148" s="16">
        <v>11</v>
      </c>
      <c r="B148" s="16">
        <v>29</v>
      </c>
      <c r="C148" s="16"/>
      <c r="D148" s="16"/>
      <c r="E148" s="16"/>
      <c r="F148" s="16"/>
      <c r="G148" s="16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s="1" customFormat="1">
      <c r="A149" s="16" t="s">
        <v>106</v>
      </c>
      <c r="B149" s="16" t="s">
        <v>107</v>
      </c>
      <c r="C149" s="16"/>
      <c r="D149" s="16"/>
      <c r="E149" s="16"/>
      <c r="F149" s="16"/>
      <c r="G149" s="16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>
      <c r="A150" s="16">
        <v>9</v>
      </c>
      <c r="B150" s="16">
        <v>31</v>
      </c>
      <c r="C150" s="16"/>
      <c r="D150" s="16"/>
      <c r="E150" s="16"/>
      <c r="F150" s="16"/>
      <c r="G150" s="16"/>
    </row>
    <row r="151" spans="1:57">
      <c r="A151" s="16">
        <v>9</v>
      </c>
      <c r="B151" s="16">
        <v>31</v>
      </c>
      <c r="C151" s="16"/>
      <c r="D151" s="16"/>
      <c r="E151" s="16"/>
      <c r="F151" s="16"/>
      <c r="G151" s="16"/>
    </row>
    <row r="152" spans="1:57">
      <c r="A152" s="16"/>
      <c r="B152" s="16"/>
      <c r="C152" s="16"/>
      <c r="D152" s="16"/>
      <c r="E152" s="16"/>
      <c r="F152" s="16"/>
      <c r="G152" s="16"/>
    </row>
    <row r="153" spans="1:57">
      <c r="A153" s="16"/>
      <c r="B153" s="16"/>
      <c r="C153" s="16"/>
      <c r="D153" s="16"/>
      <c r="E153" s="16"/>
      <c r="F153" s="16"/>
      <c r="G153" s="16"/>
    </row>
    <row r="154" spans="1:57">
      <c r="A154" s="16"/>
      <c r="B154" s="16"/>
    </row>
    <row r="155" spans="1:57">
      <c r="A155" s="16"/>
      <c r="B155" s="16"/>
    </row>
  </sheetData>
  <sheetProtection sheet="1" objects="1" scenarios="1"/>
  <mergeCells count="84">
    <mergeCell ref="A1:AE1"/>
    <mergeCell ref="A6:AL6"/>
    <mergeCell ref="A7:AL7"/>
    <mergeCell ref="A8:AL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4:U34"/>
    <mergeCell ref="S21:W21"/>
    <mergeCell ref="V25:AA26"/>
    <mergeCell ref="AC25:AH26"/>
    <mergeCell ref="AI25:AL26"/>
    <mergeCell ref="A27:U27"/>
    <mergeCell ref="B28:U28"/>
    <mergeCell ref="B29:U29"/>
    <mergeCell ref="B30:U30"/>
    <mergeCell ref="B31:U31"/>
    <mergeCell ref="B32:U32"/>
    <mergeCell ref="B33:U33"/>
    <mergeCell ref="B35:U35"/>
    <mergeCell ref="B36:U36"/>
    <mergeCell ref="B37:U37"/>
    <mergeCell ref="A39:U39"/>
    <mergeCell ref="V61:AA62"/>
    <mergeCell ref="B98:U98"/>
    <mergeCell ref="AI61:AL62"/>
    <mergeCell ref="A64:U64"/>
    <mergeCell ref="A68:U68"/>
    <mergeCell ref="Z68:AL68"/>
    <mergeCell ref="V90:AA91"/>
    <mergeCell ref="AC90:AH91"/>
    <mergeCell ref="AI90:AL91"/>
    <mergeCell ref="AC61:AH62"/>
    <mergeCell ref="A93:U93"/>
    <mergeCell ref="A95:E95"/>
    <mergeCell ref="V96:AA97"/>
    <mergeCell ref="AC96:AH97"/>
    <mergeCell ref="AI96:AL97"/>
    <mergeCell ref="A112:H112"/>
    <mergeCell ref="B99:U99"/>
    <mergeCell ref="B100:U100"/>
    <mergeCell ref="B101:U101"/>
    <mergeCell ref="B102:U102"/>
    <mergeCell ref="B103:U103"/>
    <mergeCell ref="B104:U104"/>
    <mergeCell ref="B105:U105"/>
    <mergeCell ref="B106:U106"/>
    <mergeCell ref="A108:U108"/>
    <mergeCell ref="A110:H110"/>
    <mergeCell ref="A111:H111"/>
    <mergeCell ref="B131:U131"/>
    <mergeCell ref="A113:H113"/>
    <mergeCell ref="A114:H114"/>
    <mergeCell ref="A115:H115"/>
    <mergeCell ref="A116:H116"/>
    <mergeCell ref="AI125:AL126"/>
    <mergeCell ref="B127:U127"/>
    <mergeCell ref="B128:U128"/>
    <mergeCell ref="B129:U129"/>
    <mergeCell ref="B130:U130"/>
    <mergeCell ref="V125:AA126"/>
    <mergeCell ref="AC125:AH126"/>
    <mergeCell ref="B132:U132"/>
    <mergeCell ref="A135:AG135"/>
    <mergeCell ref="A137:Q137"/>
    <mergeCell ref="S137:AH137"/>
    <mergeCell ref="A138:Q138"/>
    <mergeCell ref="S138:AH138"/>
    <mergeCell ref="A139:Q139"/>
    <mergeCell ref="A140:Q140"/>
    <mergeCell ref="A141:Q141"/>
    <mergeCell ref="A142:Q142"/>
    <mergeCell ref="A143:Q14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6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1" width="11.42578125" hidden="1" customWidth="1"/>
    <col min="62" max="62" width="11.42578125" customWidth="1"/>
  </cols>
  <sheetData>
    <row r="1" spans="1:40" ht="15" hidden="1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</row>
    <row r="7" spans="1:40" ht="18.75" customHeight="1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15.75" customHeight="1">
      <c r="A8" s="135" t="s">
        <v>108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6" t="s">
        <v>109</v>
      </c>
      <c r="T12" s="96"/>
      <c r="U12" s="96"/>
      <c r="V12" s="96"/>
      <c r="W12" s="96"/>
      <c r="X12" s="96"/>
      <c r="Y12" s="5"/>
      <c r="Z12" s="3"/>
      <c r="AA12" s="3"/>
      <c r="AB12" s="3"/>
      <c r="AC12" s="96" t="s">
        <v>3</v>
      </c>
      <c r="AD12" s="96"/>
      <c r="AE12" s="96"/>
      <c r="AF12" s="96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31"/>
      <c r="B13" s="131"/>
      <c r="C13" s="131"/>
      <c r="D13" s="131"/>
      <c r="E13" s="131"/>
      <c r="F13" s="131"/>
      <c r="G13" s="131"/>
      <c r="S13" s="111" t="s">
        <v>110</v>
      </c>
      <c r="T13" s="112"/>
      <c r="U13" s="112"/>
      <c r="V13" s="112"/>
      <c r="W13" s="113"/>
      <c r="X13" s="12">
        <v>94</v>
      </c>
      <c r="Y13" s="5"/>
      <c r="Z13" s="7"/>
      <c r="AA13" s="7"/>
      <c r="AB13" s="7"/>
      <c r="AC13" s="7"/>
      <c r="AD13" s="7"/>
      <c r="AE13" s="8"/>
      <c r="AL13" s="9"/>
      <c r="AM13" s="7"/>
      <c r="AN13" s="7"/>
    </row>
    <row r="14" spans="1:40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1" t="s">
        <v>111</v>
      </c>
      <c r="T14" s="112"/>
      <c r="U14" s="112"/>
      <c r="V14" s="112"/>
      <c r="W14" s="113"/>
      <c r="X14" s="12">
        <v>93</v>
      </c>
      <c r="Y14" s="5"/>
      <c r="Z14" s="7"/>
      <c r="AA14" s="11"/>
      <c r="AB14" s="11"/>
      <c r="AC14" s="109" t="s">
        <v>4</v>
      </c>
      <c r="AD14" s="109"/>
      <c r="AE14" s="12">
        <v>432</v>
      </c>
      <c r="AF14" s="10"/>
      <c r="AG14" s="10"/>
      <c r="AH14" s="10"/>
      <c r="AI14" s="10"/>
      <c r="AJ14" s="10"/>
      <c r="AK14" s="10"/>
      <c r="AL14" s="13"/>
      <c r="AM14" s="7"/>
      <c r="AN14" s="11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1" t="s">
        <v>112</v>
      </c>
      <c r="T15" s="112"/>
      <c r="U15" s="112"/>
      <c r="V15" s="112"/>
      <c r="W15" s="113"/>
      <c r="X15" s="12">
        <v>287</v>
      </c>
      <c r="Y15" s="5"/>
      <c r="Z15" s="7"/>
      <c r="AA15" s="11"/>
      <c r="AB15" s="11"/>
      <c r="AC15" s="109" t="s">
        <v>5</v>
      </c>
      <c r="AD15" s="109"/>
      <c r="AE15" s="12">
        <v>750</v>
      </c>
      <c r="AF15" s="10"/>
      <c r="AG15" s="10"/>
      <c r="AH15" s="10"/>
      <c r="AI15" s="10"/>
      <c r="AJ15" s="10"/>
      <c r="AK15" s="10"/>
      <c r="AL15" s="13"/>
      <c r="AM15" s="7"/>
      <c r="AN15" s="11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1" t="s">
        <v>113</v>
      </c>
      <c r="T16" s="112"/>
      <c r="U16" s="112"/>
      <c r="V16" s="112"/>
      <c r="W16" s="113"/>
      <c r="X16" s="12">
        <v>405</v>
      </c>
      <c r="Y16" s="5"/>
      <c r="Z16" s="7"/>
      <c r="AA16" s="11"/>
      <c r="AB16" s="11"/>
      <c r="AC16" s="109" t="s">
        <v>6</v>
      </c>
      <c r="AD16" s="109"/>
      <c r="AE16" s="12">
        <f>SUM(AE14:AE15)</f>
        <v>1182</v>
      </c>
      <c r="AF16" s="10"/>
      <c r="AG16" s="10"/>
      <c r="AH16" s="10"/>
      <c r="AI16" s="10"/>
      <c r="AJ16" s="10"/>
      <c r="AK16" s="10"/>
      <c r="AL16" s="13"/>
      <c r="AM16" s="7"/>
      <c r="AN16" s="11"/>
    </row>
    <row r="17" spans="1:59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1" t="s">
        <v>114</v>
      </c>
      <c r="T17" s="112"/>
      <c r="U17" s="112"/>
      <c r="V17" s="112"/>
      <c r="W17" s="113"/>
      <c r="X17" s="12">
        <v>40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0"/>
      <c r="AK17" s="10"/>
      <c r="AL17" s="13"/>
      <c r="AM17" s="7"/>
      <c r="AN17" s="11"/>
    </row>
    <row r="18" spans="1:59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1" t="s">
        <v>115</v>
      </c>
      <c r="T18" s="112"/>
      <c r="U18" s="112"/>
      <c r="V18" s="112"/>
      <c r="W18" s="113"/>
      <c r="X18" s="12">
        <v>181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0"/>
      <c r="AK18" s="10"/>
      <c r="AL18" s="13"/>
      <c r="AM18" s="7"/>
      <c r="AN18" s="11"/>
    </row>
    <row r="19" spans="1:59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1" t="s">
        <v>116</v>
      </c>
      <c r="T19" s="112"/>
      <c r="U19" s="112"/>
      <c r="V19" s="112"/>
      <c r="W19" s="113"/>
      <c r="X19" s="12">
        <v>82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0"/>
      <c r="AK19" s="10"/>
      <c r="AL19" s="13"/>
      <c r="AM19" s="7"/>
      <c r="AN19" s="11"/>
    </row>
    <row r="20" spans="1:59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37" t="s">
        <v>6</v>
      </c>
      <c r="T20" s="138"/>
      <c r="U20" s="138"/>
      <c r="V20" s="138"/>
      <c r="W20" s="139"/>
      <c r="X20" s="12">
        <f>SUM(X13:X19)</f>
        <v>1182</v>
      </c>
      <c r="Y20" s="13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0"/>
      <c r="AK20" s="10"/>
      <c r="AL20" s="13"/>
      <c r="AM20" s="7"/>
      <c r="AN20" s="11"/>
    </row>
    <row r="21" spans="1:59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6"/>
      <c r="Y21" s="13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0"/>
      <c r="AK21" s="10"/>
      <c r="AL21" s="13"/>
      <c r="AM21" s="7"/>
      <c r="AN21" s="11"/>
    </row>
    <row r="22" spans="1:59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6"/>
      <c r="Y22" s="13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0"/>
      <c r="AK22" s="10"/>
      <c r="AL22" s="13"/>
      <c r="AM22" s="7"/>
      <c r="AN22" s="11"/>
    </row>
    <row r="23" spans="1:59" ht="3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4"/>
      <c r="V23" s="14"/>
      <c r="W23" s="14"/>
      <c r="X23" s="6"/>
      <c r="Y23" s="13"/>
      <c r="Z23" s="7"/>
      <c r="AA23" s="11"/>
      <c r="AB23" s="11"/>
      <c r="AC23" s="11"/>
      <c r="AD23" s="11"/>
      <c r="AE23" s="8"/>
      <c r="AF23" s="10"/>
      <c r="AG23" s="10"/>
      <c r="AH23" s="10"/>
      <c r="AI23" s="10"/>
      <c r="AJ23" s="10"/>
      <c r="AK23" s="10"/>
      <c r="AL23" s="13"/>
      <c r="AM23" s="7"/>
      <c r="AN23" s="11"/>
    </row>
    <row r="24" spans="1:59" ht="3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6"/>
      <c r="Y24" s="13"/>
      <c r="Z24" s="7"/>
      <c r="AA24" s="11"/>
      <c r="AB24" s="11"/>
      <c r="AC24" s="11"/>
      <c r="AD24" s="11"/>
      <c r="AE24" s="8"/>
      <c r="AF24" s="10"/>
      <c r="AG24" s="10"/>
      <c r="AH24" s="10"/>
      <c r="AI24" s="10"/>
      <c r="AJ24" s="10"/>
      <c r="AK24" s="10"/>
      <c r="AL24" s="13"/>
      <c r="AM24" s="7"/>
      <c r="AN24" s="11"/>
    </row>
    <row r="25" spans="1:59" ht="20.25">
      <c r="A25" s="10"/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59" ht="20.25">
      <c r="A26" s="10"/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59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9" t="s">
        <v>7</v>
      </c>
      <c r="W27" s="120"/>
      <c r="X27" s="120"/>
      <c r="Y27" s="120"/>
      <c r="Z27" s="120"/>
      <c r="AA27" s="121"/>
      <c r="AB27" s="16"/>
      <c r="AC27" s="119" t="s">
        <v>8</v>
      </c>
      <c r="AD27" s="120"/>
      <c r="AE27" s="120"/>
      <c r="AF27" s="120"/>
      <c r="AG27" s="120"/>
      <c r="AH27" s="121"/>
      <c r="AI27" s="119" t="s">
        <v>117</v>
      </c>
      <c r="AJ27" s="121"/>
      <c r="AK27" s="79"/>
      <c r="AL27" s="80"/>
      <c r="AM27" s="80"/>
      <c r="AN27" s="81"/>
      <c r="AP27">
        <v>1</v>
      </c>
      <c r="AQ27">
        <v>2</v>
      </c>
      <c r="AR27">
        <v>3</v>
      </c>
      <c r="AS27">
        <v>4</v>
      </c>
      <c r="AT27">
        <v>5</v>
      </c>
      <c r="AU27" t="s">
        <v>10</v>
      </c>
      <c r="AV27" t="s">
        <v>6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10</v>
      </c>
      <c r="BD27" t="s">
        <v>6</v>
      </c>
    </row>
    <row r="28" spans="1:5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2"/>
      <c r="W28" s="123"/>
      <c r="X28" s="123"/>
      <c r="Y28" s="123"/>
      <c r="Z28" s="123"/>
      <c r="AA28" s="124"/>
      <c r="AB28" s="16"/>
      <c r="AC28" s="122"/>
      <c r="AD28" s="123"/>
      <c r="AE28" s="123"/>
      <c r="AF28" s="123"/>
      <c r="AG28" s="123"/>
      <c r="AH28" s="124"/>
      <c r="AI28" s="122"/>
      <c r="AJ28" s="124"/>
      <c r="AK28" s="82"/>
      <c r="AL28" s="83"/>
      <c r="AM28" s="83"/>
      <c r="AN28" s="84"/>
      <c r="AO28" s="1" t="s">
        <v>11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11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0" customFormat="1" ht="40.5" customHeight="1">
      <c r="A29" s="96" t="s">
        <v>12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7">
        <v>1</v>
      </c>
      <c r="W29" s="17">
        <v>2</v>
      </c>
      <c r="X29" s="17">
        <v>3</v>
      </c>
      <c r="Y29" s="17">
        <v>4</v>
      </c>
      <c r="Z29" s="17">
        <v>5</v>
      </c>
      <c r="AA29" s="17" t="s">
        <v>13</v>
      </c>
      <c r="AB29" s="18" t="s">
        <v>14</v>
      </c>
      <c r="AC29" s="17">
        <v>1</v>
      </c>
      <c r="AD29" s="17">
        <v>2</v>
      </c>
      <c r="AE29" s="17">
        <v>3</v>
      </c>
      <c r="AF29" s="17">
        <v>4</v>
      </c>
      <c r="AG29" s="17">
        <v>5</v>
      </c>
      <c r="AH29" s="17" t="s">
        <v>13</v>
      </c>
      <c r="AI29" s="85" t="s">
        <v>118</v>
      </c>
      <c r="AJ29" s="85" t="s">
        <v>119</v>
      </c>
      <c r="AK29" s="19" t="s">
        <v>15</v>
      </c>
      <c r="AL29" s="19" t="s">
        <v>16</v>
      </c>
      <c r="AM29" s="19" t="s">
        <v>17</v>
      </c>
      <c r="AN29" s="19" t="s">
        <v>18</v>
      </c>
      <c r="AO29" s="1" t="s">
        <v>19</v>
      </c>
      <c r="AP29" s="20">
        <v>220</v>
      </c>
      <c r="AQ29" s="20">
        <v>292</v>
      </c>
      <c r="AR29" s="20">
        <v>320</v>
      </c>
      <c r="AS29" s="20">
        <v>247</v>
      </c>
      <c r="AT29" s="20">
        <v>88</v>
      </c>
      <c r="AU29" s="20">
        <v>15</v>
      </c>
      <c r="AV29" s="20">
        <v>1182</v>
      </c>
      <c r="AW29" s="20" t="s">
        <v>19</v>
      </c>
      <c r="AX29" s="20">
        <v>220</v>
      </c>
      <c r="AY29" s="20">
        <v>292</v>
      </c>
      <c r="AZ29" s="20">
        <v>320</v>
      </c>
      <c r="BA29" s="20">
        <v>247</v>
      </c>
      <c r="BB29" s="20">
        <v>88</v>
      </c>
      <c r="BC29" s="20">
        <v>0</v>
      </c>
      <c r="BD29" s="20">
        <v>2.74</v>
      </c>
      <c r="BE29" s="20">
        <v>1.2</v>
      </c>
      <c r="BF29" s="20">
        <v>3</v>
      </c>
      <c r="BG29" s="20">
        <v>3</v>
      </c>
    </row>
    <row r="30" spans="1:59" s="26" customFormat="1" ht="20.100000000000001" customHeight="1">
      <c r="A30" s="21" t="s">
        <v>20</v>
      </c>
      <c r="B30" s="111" t="s">
        <v>21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2">
        <f>AP28</f>
        <v>145</v>
      </c>
      <c r="W30" s="12">
        <f t="shared" ref="W30:AB37" si="0">AQ28</f>
        <v>194</v>
      </c>
      <c r="X30" s="12">
        <f t="shared" si="0"/>
        <v>365</v>
      </c>
      <c r="Y30" s="12">
        <f t="shared" si="0"/>
        <v>322</v>
      </c>
      <c r="Z30" s="12">
        <f t="shared" si="0"/>
        <v>121</v>
      </c>
      <c r="AA30" s="12">
        <f t="shared" si="0"/>
        <v>35</v>
      </c>
      <c r="AB30" s="12">
        <f t="shared" si="0"/>
        <v>1182</v>
      </c>
      <c r="AC30" s="22">
        <f t="shared" ref="AC30:AH38" si="1">V30/$AB30</f>
        <v>0.12267343485617598</v>
      </c>
      <c r="AD30" s="22">
        <f t="shared" si="1"/>
        <v>0.16412859560067683</v>
      </c>
      <c r="AE30" s="22">
        <f t="shared" si="1"/>
        <v>0.30879864636209814</v>
      </c>
      <c r="AF30" s="22">
        <f t="shared" si="1"/>
        <v>0.27241962774957701</v>
      </c>
      <c r="AG30" s="22">
        <f t="shared" si="1"/>
        <v>0.10236886632825719</v>
      </c>
      <c r="AH30" s="22">
        <f t="shared" si="1"/>
        <v>2.961082910321489E-2</v>
      </c>
      <c r="AI30" s="22">
        <f>(V30+W30)/(V30+W30+X30+Y30+Z30)</f>
        <v>0.29555361813426329</v>
      </c>
      <c r="AJ30" s="22">
        <f>(X30+Y30+Z30)/(V30+W30+X30+Y30+Z30)</f>
        <v>0.70444638186573671</v>
      </c>
      <c r="AK30" s="23">
        <f>BD28</f>
        <v>3.07</v>
      </c>
      <c r="AL30" s="23">
        <f t="shared" ref="AL30:AN37" si="2">BE28</f>
        <v>1.17</v>
      </c>
      <c r="AM30" s="24">
        <f t="shared" si="2"/>
        <v>3</v>
      </c>
      <c r="AN30" s="24">
        <f t="shared" si="2"/>
        <v>3</v>
      </c>
      <c r="AO30" s="25" t="s">
        <v>22</v>
      </c>
      <c r="AP30" s="26">
        <v>276</v>
      </c>
      <c r="AQ30" s="26">
        <v>248</v>
      </c>
      <c r="AR30" s="26">
        <v>304</v>
      </c>
      <c r="AS30" s="26">
        <v>199</v>
      </c>
      <c r="AT30" s="26">
        <v>67</v>
      </c>
      <c r="AU30" s="26">
        <v>88</v>
      </c>
      <c r="AV30" s="26">
        <v>1182</v>
      </c>
      <c r="AW30" s="26" t="s">
        <v>22</v>
      </c>
      <c r="AX30" s="26">
        <v>276</v>
      </c>
      <c r="AY30" s="26">
        <v>248</v>
      </c>
      <c r="AZ30" s="26">
        <v>304</v>
      </c>
      <c r="BA30" s="26">
        <v>199</v>
      </c>
      <c r="BB30" s="26">
        <v>67</v>
      </c>
      <c r="BC30" s="26">
        <v>0</v>
      </c>
      <c r="BD30" s="26">
        <v>2.57</v>
      </c>
      <c r="BE30" s="26">
        <v>1.22</v>
      </c>
      <c r="BF30" s="26">
        <v>3</v>
      </c>
      <c r="BG30" s="26">
        <v>3</v>
      </c>
    </row>
    <row r="31" spans="1:59" s="26" customFormat="1" ht="20.100000000000001" customHeight="1">
      <c r="A31" s="21" t="s">
        <v>23</v>
      </c>
      <c r="B31" s="111" t="s">
        <v>24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2">
        <f t="shared" ref="V31:V37" si="3">AP29</f>
        <v>220</v>
      </c>
      <c r="W31" s="12">
        <f t="shared" si="0"/>
        <v>292</v>
      </c>
      <c r="X31" s="12">
        <f t="shared" si="0"/>
        <v>320</v>
      </c>
      <c r="Y31" s="12">
        <f t="shared" si="0"/>
        <v>247</v>
      </c>
      <c r="Z31" s="12">
        <f t="shared" si="0"/>
        <v>88</v>
      </c>
      <c r="AA31" s="12">
        <f t="shared" si="0"/>
        <v>15</v>
      </c>
      <c r="AB31" s="12">
        <f t="shared" si="0"/>
        <v>1182</v>
      </c>
      <c r="AC31" s="22">
        <f t="shared" si="1"/>
        <v>0.18612521150592218</v>
      </c>
      <c r="AD31" s="22">
        <f t="shared" si="1"/>
        <v>0.24703891708967851</v>
      </c>
      <c r="AE31" s="22">
        <f t="shared" si="1"/>
        <v>0.27072758037225042</v>
      </c>
      <c r="AF31" s="22">
        <f t="shared" si="1"/>
        <v>0.20896785109983079</v>
      </c>
      <c r="AG31" s="22">
        <f t="shared" si="1"/>
        <v>7.4450084602368863E-2</v>
      </c>
      <c r="AH31" s="22">
        <f t="shared" si="1"/>
        <v>1.2690355329949238E-2</v>
      </c>
      <c r="AI31" s="22">
        <f t="shared" ref="AI31:AI38" si="4">(V31+W31)/(V31+W31+X31+Y31+Z31)</f>
        <v>0.43873179091688091</v>
      </c>
      <c r="AJ31" s="22">
        <f t="shared" ref="AJ31:AJ38" si="5">(X31+Y31+Z31)/(V31+W31+X31+Y31+Z31)</f>
        <v>0.56126820908311914</v>
      </c>
      <c r="AK31" s="23">
        <f t="shared" ref="AK31:AK37" si="6">BD29</f>
        <v>2.74</v>
      </c>
      <c r="AL31" s="23">
        <f t="shared" si="2"/>
        <v>1.2</v>
      </c>
      <c r="AM31" s="24">
        <f t="shared" si="2"/>
        <v>3</v>
      </c>
      <c r="AN31" s="24">
        <f t="shared" si="2"/>
        <v>3</v>
      </c>
      <c r="AO31" s="25" t="s">
        <v>25</v>
      </c>
      <c r="AP31" s="26">
        <v>267</v>
      </c>
      <c r="AQ31" s="26">
        <v>234</v>
      </c>
      <c r="AR31" s="26">
        <v>279</v>
      </c>
      <c r="AS31" s="26">
        <v>262</v>
      </c>
      <c r="AT31" s="26">
        <v>129</v>
      </c>
      <c r="AU31" s="26">
        <v>11</v>
      </c>
      <c r="AV31" s="26">
        <v>1182</v>
      </c>
      <c r="AW31" s="26" t="s">
        <v>25</v>
      </c>
      <c r="AX31" s="26">
        <v>267</v>
      </c>
      <c r="AY31" s="26">
        <v>234</v>
      </c>
      <c r="AZ31" s="26">
        <v>279</v>
      </c>
      <c r="BA31" s="26">
        <v>262</v>
      </c>
      <c r="BB31" s="26">
        <v>129</v>
      </c>
      <c r="BC31" s="26">
        <v>0</v>
      </c>
      <c r="BD31" s="26">
        <v>2.79</v>
      </c>
      <c r="BE31" s="26">
        <v>1.32</v>
      </c>
      <c r="BF31" s="26">
        <v>3</v>
      </c>
      <c r="BG31" s="26">
        <v>3</v>
      </c>
    </row>
    <row r="32" spans="1:59" s="26" customFormat="1" ht="20.100000000000001" customHeight="1">
      <c r="A32" s="21" t="s">
        <v>26</v>
      </c>
      <c r="B32" s="111" t="s">
        <v>27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2">
        <f t="shared" si="3"/>
        <v>276</v>
      </c>
      <c r="W32" s="12">
        <f t="shared" si="0"/>
        <v>248</v>
      </c>
      <c r="X32" s="12">
        <f t="shared" si="0"/>
        <v>304</v>
      </c>
      <c r="Y32" s="12">
        <f t="shared" si="0"/>
        <v>199</v>
      </c>
      <c r="Z32" s="12">
        <f t="shared" si="0"/>
        <v>67</v>
      </c>
      <c r="AA32" s="12">
        <f t="shared" si="0"/>
        <v>88</v>
      </c>
      <c r="AB32" s="12">
        <f t="shared" si="0"/>
        <v>1182</v>
      </c>
      <c r="AC32" s="22">
        <f t="shared" si="1"/>
        <v>0.233502538071066</v>
      </c>
      <c r="AD32" s="22">
        <f t="shared" si="1"/>
        <v>0.20981387478849409</v>
      </c>
      <c r="AE32" s="22">
        <f t="shared" si="1"/>
        <v>0.25719120135363788</v>
      </c>
      <c r="AF32" s="22">
        <f t="shared" si="1"/>
        <v>0.16835871404399322</v>
      </c>
      <c r="AG32" s="22">
        <f t="shared" si="1"/>
        <v>5.6683587140439931E-2</v>
      </c>
      <c r="AH32" s="22">
        <f t="shared" si="1"/>
        <v>7.4450084602368863E-2</v>
      </c>
      <c r="AI32" s="22">
        <f t="shared" si="4"/>
        <v>0.4789762340036563</v>
      </c>
      <c r="AJ32" s="22">
        <f t="shared" si="5"/>
        <v>0.5210237659963437</v>
      </c>
      <c r="AK32" s="23">
        <f t="shared" si="6"/>
        <v>2.57</v>
      </c>
      <c r="AL32" s="23">
        <f t="shared" si="2"/>
        <v>1.22</v>
      </c>
      <c r="AM32" s="24">
        <f t="shared" si="2"/>
        <v>3</v>
      </c>
      <c r="AN32" s="24">
        <f t="shared" si="2"/>
        <v>3</v>
      </c>
      <c r="AO32" s="25" t="s">
        <v>28</v>
      </c>
      <c r="AP32" s="26">
        <v>318</v>
      </c>
      <c r="AQ32" s="26">
        <v>247</v>
      </c>
      <c r="AR32" s="26">
        <v>250</v>
      </c>
      <c r="AS32" s="26">
        <v>232</v>
      </c>
      <c r="AT32" s="26">
        <v>121</v>
      </c>
      <c r="AU32" s="26">
        <v>14</v>
      </c>
      <c r="AV32" s="26">
        <v>1182</v>
      </c>
      <c r="AW32" s="26" t="s">
        <v>28</v>
      </c>
      <c r="AX32" s="26">
        <v>318</v>
      </c>
      <c r="AY32" s="26">
        <v>247</v>
      </c>
      <c r="AZ32" s="26">
        <v>250</v>
      </c>
      <c r="BA32" s="26">
        <v>232</v>
      </c>
      <c r="BB32" s="26">
        <v>121</v>
      </c>
      <c r="BC32" s="26">
        <v>0</v>
      </c>
      <c r="BD32" s="26">
        <v>2.65</v>
      </c>
      <c r="BE32" s="26">
        <v>1.34</v>
      </c>
      <c r="BF32" s="26">
        <v>3</v>
      </c>
      <c r="BG32" s="26">
        <v>1</v>
      </c>
    </row>
    <row r="33" spans="1:59" s="26" customFormat="1" ht="20.100000000000001" customHeight="1">
      <c r="A33" s="21" t="s">
        <v>29</v>
      </c>
      <c r="B33" s="111" t="s">
        <v>30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2">
        <f t="shared" si="3"/>
        <v>267</v>
      </c>
      <c r="W33" s="12">
        <f t="shared" si="0"/>
        <v>234</v>
      </c>
      <c r="X33" s="12">
        <f t="shared" si="0"/>
        <v>279</v>
      </c>
      <c r="Y33" s="12">
        <f t="shared" si="0"/>
        <v>262</v>
      </c>
      <c r="Z33" s="12">
        <f t="shared" si="0"/>
        <v>129</v>
      </c>
      <c r="AA33" s="12">
        <f t="shared" si="0"/>
        <v>11</v>
      </c>
      <c r="AB33" s="12">
        <f t="shared" si="0"/>
        <v>1182</v>
      </c>
      <c r="AC33" s="22">
        <f t="shared" si="1"/>
        <v>0.22588832487309646</v>
      </c>
      <c r="AD33" s="22">
        <f t="shared" si="1"/>
        <v>0.19796954314720813</v>
      </c>
      <c r="AE33" s="22">
        <f t="shared" si="1"/>
        <v>0.23604060913705585</v>
      </c>
      <c r="AF33" s="22">
        <f t="shared" si="1"/>
        <v>0.22165820642978004</v>
      </c>
      <c r="AG33" s="22">
        <f t="shared" si="1"/>
        <v>0.10913705583756345</v>
      </c>
      <c r="AH33" s="22">
        <f t="shared" si="1"/>
        <v>9.3062605752961079E-3</v>
      </c>
      <c r="AI33" s="22">
        <f t="shared" si="4"/>
        <v>0.42783945345858243</v>
      </c>
      <c r="AJ33" s="22">
        <f t="shared" si="5"/>
        <v>0.57216054654141757</v>
      </c>
      <c r="AK33" s="23">
        <f t="shared" si="6"/>
        <v>2.79</v>
      </c>
      <c r="AL33" s="23">
        <f t="shared" si="2"/>
        <v>1.32</v>
      </c>
      <c r="AM33" s="24">
        <f t="shared" si="2"/>
        <v>3</v>
      </c>
      <c r="AN33" s="24">
        <f t="shared" si="2"/>
        <v>3</v>
      </c>
      <c r="AO33" s="25" t="s">
        <v>31</v>
      </c>
      <c r="AP33" s="26">
        <v>229</v>
      </c>
      <c r="AQ33" s="26">
        <v>249</v>
      </c>
      <c r="AR33" s="26">
        <v>277</v>
      </c>
      <c r="AS33" s="26">
        <v>274</v>
      </c>
      <c r="AT33" s="26">
        <v>138</v>
      </c>
      <c r="AU33" s="26">
        <v>15</v>
      </c>
      <c r="AV33" s="26">
        <v>1182</v>
      </c>
      <c r="AW33" s="26" t="s">
        <v>31</v>
      </c>
      <c r="AX33" s="26">
        <v>229</v>
      </c>
      <c r="AY33" s="26">
        <v>249</v>
      </c>
      <c r="AZ33" s="26">
        <v>277</v>
      </c>
      <c r="BA33" s="26">
        <v>274</v>
      </c>
      <c r="BB33" s="26">
        <v>138</v>
      </c>
      <c r="BC33" s="26">
        <v>0</v>
      </c>
      <c r="BD33" s="26">
        <v>2.87</v>
      </c>
      <c r="BE33" s="26">
        <v>1.3</v>
      </c>
      <c r="BF33" s="26">
        <v>3</v>
      </c>
      <c r="BG33" s="26">
        <v>3</v>
      </c>
    </row>
    <row r="34" spans="1:59" s="26" customFormat="1" ht="20.100000000000001" customHeight="1">
      <c r="A34" s="21" t="s">
        <v>32</v>
      </c>
      <c r="B34" s="111" t="s">
        <v>33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2">
        <f t="shared" si="3"/>
        <v>318</v>
      </c>
      <c r="W34" s="12">
        <f t="shared" si="0"/>
        <v>247</v>
      </c>
      <c r="X34" s="12">
        <f t="shared" si="0"/>
        <v>250</v>
      </c>
      <c r="Y34" s="12">
        <f t="shared" si="0"/>
        <v>232</v>
      </c>
      <c r="Z34" s="12">
        <f t="shared" si="0"/>
        <v>121</v>
      </c>
      <c r="AA34" s="12">
        <f t="shared" si="0"/>
        <v>14</v>
      </c>
      <c r="AB34" s="12">
        <f t="shared" si="0"/>
        <v>1182</v>
      </c>
      <c r="AC34" s="22">
        <f t="shared" si="1"/>
        <v>0.26903553299492383</v>
      </c>
      <c r="AD34" s="22">
        <f t="shared" si="1"/>
        <v>0.20896785109983079</v>
      </c>
      <c r="AE34" s="22">
        <f t="shared" si="1"/>
        <v>0.21150592216582065</v>
      </c>
      <c r="AF34" s="22">
        <f t="shared" si="1"/>
        <v>0.19627749576988154</v>
      </c>
      <c r="AG34" s="22">
        <f t="shared" si="1"/>
        <v>0.10236886632825719</v>
      </c>
      <c r="AH34" s="22">
        <f t="shared" si="1"/>
        <v>1.1844331641285956E-2</v>
      </c>
      <c r="AI34" s="22">
        <f t="shared" si="4"/>
        <v>0.48373287671232879</v>
      </c>
      <c r="AJ34" s="22">
        <f t="shared" si="5"/>
        <v>0.51626712328767121</v>
      </c>
      <c r="AK34" s="23">
        <f t="shared" si="6"/>
        <v>2.65</v>
      </c>
      <c r="AL34" s="23">
        <f t="shared" si="2"/>
        <v>1.34</v>
      </c>
      <c r="AM34" s="24">
        <f t="shared" si="2"/>
        <v>3</v>
      </c>
      <c r="AN34" s="24">
        <f t="shared" si="2"/>
        <v>1</v>
      </c>
      <c r="AO34" s="25" t="s">
        <v>34</v>
      </c>
      <c r="AP34" s="26">
        <v>349</v>
      </c>
      <c r="AQ34" s="26">
        <v>255</v>
      </c>
      <c r="AR34" s="26">
        <v>290</v>
      </c>
      <c r="AS34" s="26">
        <v>192</v>
      </c>
      <c r="AT34" s="26">
        <v>75</v>
      </c>
      <c r="AU34" s="26">
        <v>21</v>
      </c>
      <c r="AV34" s="26">
        <v>1182</v>
      </c>
      <c r="AW34" s="26" t="s">
        <v>34</v>
      </c>
      <c r="AX34" s="26">
        <v>349</v>
      </c>
      <c r="AY34" s="26">
        <v>255</v>
      </c>
      <c r="AZ34" s="26">
        <v>290</v>
      </c>
      <c r="BA34" s="26">
        <v>192</v>
      </c>
      <c r="BB34" s="26">
        <v>75</v>
      </c>
      <c r="BC34" s="26">
        <v>0</v>
      </c>
      <c r="BD34" s="26">
        <v>2.4700000000000002</v>
      </c>
      <c r="BE34" s="26">
        <v>1.25</v>
      </c>
      <c r="BF34" s="26">
        <v>2</v>
      </c>
      <c r="BG34" s="26">
        <v>1</v>
      </c>
    </row>
    <row r="35" spans="1:59" s="26" customFormat="1" ht="20.100000000000001" customHeight="1">
      <c r="A35" s="21" t="s">
        <v>36</v>
      </c>
      <c r="B35" s="111" t="s">
        <v>37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2">
        <f t="shared" si="3"/>
        <v>229</v>
      </c>
      <c r="W35" s="12">
        <f t="shared" si="0"/>
        <v>249</v>
      </c>
      <c r="X35" s="12">
        <f t="shared" si="0"/>
        <v>277</v>
      </c>
      <c r="Y35" s="12">
        <f t="shared" si="0"/>
        <v>274</v>
      </c>
      <c r="Z35" s="12">
        <f t="shared" si="0"/>
        <v>138</v>
      </c>
      <c r="AA35" s="12">
        <f t="shared" si="0"/>
        <v>15</v>
      </c>
      <c r="AB35" s="12">
        <f t="shared" si="0"/>
        <v>1182</v>
      </c>
      <c r="AC35" s="22">
        <f t="shared" si="1"/>
        <v>0.19373942470389172</v>
      </c>
      <c r="AD35" s="22">
        <f t="shared" si="1"/>
        <v>0.21065989847715735</v>
      </c>
      <c r="AE35" s="22">
        <f t="shared" si="1"/>
        <v>0.23434856175972926</v>
      </c>
      <c r="AF35" s="22">
        <f t="shared" si="1"/>
        <v>0.23181049069373943</v>
      </c>
      <c r="AG35" s="22">
        <f t="shared" si="1"/>
        <v>0.116751269035533</v>
      </c>
      <c r="AH35" s="22">
        <f t="shared" si="1"/>
        <v>1.2690355329949238E-2</v>
      </c>
      <c r="AI35" s="22">
        <f t="shared" si="4"/>
        <v>0.40959725792630675</v>
      </c>
      <c r="AJ35" s="22">
        <f t="shared" si="5"/>
        <v>0.59040274207369325</v>
      </c>
      <c r="AK35" s="23">
        <f t="shared" si="6"/>
        <v>2.87</v>
      </c>
      <c r="AL35" s="23">
        <f t="shared" si="2"/>
        <v>1.3</v>
      </c>
      <c r="AM35" s="24">
        <f t="shared" si="2"/>
        <v>3</v>
      </c>
      <c r="AN35" s="24">
        <f t="shared" si="2"/>
        <v>3</v>
      </c>
      <c r="AO35" s="25" t="s">
        <v>38</v>
      </c>
      <c r="AP35" s="26">
        <v>259</v>
      </c>
      <c r="AQ35" s="26">
        <v>238</v>
      </c>
      <c r="AR35" s="26">
        <v>292</v>
      </c>
      <c r="AS35" s="26">
        <v>173</v>
      </c>
      <c r="AT35" s="26">
        <v>69</v>
      </c>
      <c r="AU35" s="26">
        <v>151</v>
      </c>
      <c r="AV35" s="26">
        <v>1182</v>
      </c>
      <c r="AW35" s="26" t="s">
        <v>38</v>
      </c>
      <c r="AX35" s="26">
        <v>259</v>
      </c>
      <c r="AY35" s="26">
        <v>238</v>
      </c>
      <c r="AZ35" s="26">
        <v>292</v>
      </c>
      <c r="BA35" s="26">
        <v>173</v>
      </c>
      <c r="BB35" s="26">
        <v>69</v>
      </c>
      <c r="BC35" s="26">
        <v>0</v>
      </c>
      <c r="BD35" s="26">
        <v>2.57</v>
      </c>
      <c r="BE35" s="26">
        <v>1.22</v>
      </c>
      <c r="BF35" s="26">
        <v>3</v>
      </c>
      <c r="BG35" s="26">
        <v>3</v>
      </c>
    </row>
    <row r="36" spans="1:59" s="26" customFormat="1" ht="20.100000000000001" customHeight="1">
      <c r="A36" s="21" t="s">
        <v>39</v>
      </c>
      <c r="B36" s="111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3"/>
      <c r="V36" s="12">
        <f t="shared" si="3"/>
        <v>349</v>
      </c>
      <c r="W36" s="12">
        <f t="shared" si="0"/>
        <v>255</v>
      </c>
      <c r="X36" s="12">
        <f t="shared" si="0"/>
        <v>290</v>
      </c>
      <c r="Y36" s="12">
        <f t="shared" si="0"/>
        <v>192</v>
      </c>
      <c r="Z36" s="12">
        <f t="shared" si="0"/>
        <v>75</v>
      </c>
      <c r="AA36" s="12">
        <f t="shared" si="0"/>
        <v>21</v>
      </c>
      <c r="AB36" s="12">
        <f t="shared" si="0"/>
        <v>1182</v>
      </c>
      <c r="AC36" s="22">
        <f t="shared" si="1"/>
        <v>0.2952622673434856</v>
      </c>
      <c r="AD36" s="22">
        <f t="shared" si="1"/>
        <v>0.21573604060913706</v>
      </c>
      <c r="AE36" s="22">
        <f t="shared" si="1"/>
        <v>0.24534686971235195</v>
      </c>
      <c r="AF36" s="22">
        <f t="shared" si="1"/>
        <v>0.16243654822335024</v>
      </c>
      <c r="AG36" s="22">
        <f t="shared" si="1"/>
        <v>6.3451776649746189E-2</v>
      </c>
      <c r="AH36" s="22">
        <f t="shared" si="1"/>
        <v>1.7766497461928935E-2</v>
      </c>
      <c r="AI36" s="22">
        <f t="shared" si="4"/>
        <v>0.52024117140396209</v>
      </c>
      <c r="AJ36" s="22">
        <f t="shared" si="5"/>
        <v>0.47975882859603791</v>
      </c>
      <c r="AK36" s="23">
        <f t="shared" si="6"/>
        <v>2.4700000000000002</v>
      </c>
      <c r="AL36" s="23">
        <f t="shared" si="2"/>
        <v>1.25</v>
      </c>
      <c r="AM36" s="24">
        <f t="shared" si="2"/>
        <v>2</v>
      </c>
      <c r="AN36" s="24">
        <f t="shared" si="2"/>
        <v>1</v>
      </c>
      <c r="AO36" s="25" t="s">
        <v>41</v>
      </c>
      <c r="AP36" s="26">
        <v>18</v>
      </c>
      <c r="AQ36" s="26">
        <v>13</v>
      </c>
      <c r="AR36" s="26">
        <v>15</v>
      </c>
      <c r="AS36" s="26">
        <v>46</v>
      </c>
      <c r="AT36" s="26">
        <v>59</v>
      </c>
      <c r="AU36" s="26">
        <v>2</v>
      </c>
      <c r="AV36" s="26">
        <v>153</v>
      </c>
      <c r="AW36" s="26" t="s">
        <v>41</v>
      </c>
      <c r="AX36" s="26">
        <v>18</v>
      </c>
      <c r="AY36" s="26">
        <v>13</v>
      </c>
      <c r="AZ36" s="26">
        <v>15</v>
      </c>
      <c r="BA36" s="26">
        <v>46</v>
      </c>
      <c r="BB36" s="26">
        <v>59</v>
      </c>
      <c r="BC36" s="26">
        <v>2</v>
      </c>
      <c r="BD36" s="26">
        <v>3.79</v>
      </c>
      <c r="BE36" s="26">
        <v>1.38</v>
      </c>
      <c r="BF36" s="26">
        <v>4</v>
      </c>
      <c r="BG36" s="26">
        <v>5</v>
      </c>
    </row>
    <row r="37" spans="1:59" s="26" customFormat="1" ht="20.100000000000001" customHeight="1">
      <c r="A37" s="21" t="s">
        <v>42</v>
      </c>
      <c r="B37" s="111" t="s">
        <v>43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3"/>
      <c r="V37" s="12">
        <f t="shared" si="3"/>
        <v>259</v>
      </c>
      <c r="W37" s="12">
        <f t="shared" si="0"/>
        <v>238</v>
      </c>
      <c r="X37" s="12">
        <f t="shared" si="0"/>
        <v>292</v>
      </c>
      <c r="Y37" s="12">
        <f t="shared" si="0"/>
        <v>173</v>
      </c>
      <c r="Z37" s="12">
        <f t="shared" si="0"/>
        <v>69</v>
      </c>
      <c r="AA37" s="12">
        <f t="shared" si="0"/>
        <v>151</v>
      </c>
      <c r="AB37" s="12">
        <f t="shared" si="0"/>
        <v>1182</v>
      </c>
      <c r="AC37" s="22">
        <f t="shared" si="1"/>
        <v>0.21912013536379019</v>
      </c>
      <c r="AD37" s="22">
        <f t="shared" si="1"/>
        <v>0.20135363790186125</v>
      </c>
      <c r="AE37" s="22">
        <f t="shared" si="1"/>
        <v>0.24703891708967851</v>
      </c>
      <c r="AF37" s="22">
        <f t="shared" si="1"/>
        <v>0.1463620981387479</v>
      </c>
      <c r="AG37" s="22">
        <f t="shared" si="1"/>
        <v>5.8375634517766499E-2</v>
      </c>
      <c r="AH37" s="22">
        <f t="shared" si="1"/>
        <v>0.12774957698815567</v>
      </c>
      <c r="AI37" s="22">
        <f t="shared" si="4"/>
        <v>0.48205625606207564</v>
      </c>
      <c r="AJ37" s="22">
        <f t="shared" si="5"/>
        <v>0.51794374393792431</v>
      </c>
      <c r="AK37" s="23">
        <f t="shared" si="6"/>
        <v>2.57</v>
      </c>
      <c r="AL37" s="23">
        <f t="shared" si="2"/>
        <v>1.22</v>
      </c>
      <c r="AM37" s="24">
        <f t="shared" si="2"/>
        <v>3</v>
      </c>
      <c r="AN37" s="24">
        <f t="shared" si="2"/>
        <v>3</v>
      </c>
      <c r="AO37" s="25" t="s">
        <v>44</v>
      </c>
      <c r="AP37" s="26">
        <v>42</v>
      </c>
      <c r="AQ37" s="26">
        <v>24</v>
      </c>
      <c r="AR37" s="26">
        <v>27</v>
      </c>
      <c r="AS37" s="26">
        <v>31</v>
      </c>
      <c r="AT37" s="26">
        <v>26</v>
      </c>
      <c r="AU37" s="26">
        <v>8</v>
      </c>
      <c r="AV37" s="26">
        <v>158</v>
      </c>
      <c r="AW37" s="26" t="s">
        <v>44</v>
      </c>
      <c r="AX37" s="26">
        <v>42</v>
      </c>
      <c r="AY37" s="26">
        <v>24</v>
      </c>
      <c r="AZ37" s="26">
        <v>27</v>
      </c>
      <c r="BA37" s="26">
        <v>31</v>
      </c>
      <c r="BB37" s="26">
        <v>26</v>
      </c>
      <c r="BC37" s="26">
        <v>0</v>
      </c>
      <c r="BD37" s="26">
        <v>2.83</v>
      </c>
      <c r="BE37" s="26">
        <v>1.47</v>
      </c>
      <c r="BF37" s="26">
        <v>3</v>
      </c>
      <c r="BG37" s="26">
        <v>1</v>
      </c>
    </row>
    <row r="38" spans="1:59" s="26" customFormat="1" ht="20.100000000000001" customHeight="1">
      <c r="A38" s="27" t="s">
        <v>45</v>
      </c>
      <c r="B38" s="114" t="s">
        <v>46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28">
        <f>AP38</f>
        <v>226</v>
      </c>
      <c r="W38" s="28">
        <f t="shared" ref="W38:AB38" si="7">AQ38</f>
        <v>299</v>
      </c>
      <c r="X38" s="28">
        <f t="shared" si="7"/>
        <v>332</v>
      </c>
      <c r="Y38" s="28">
        <f t="shared" si="7"/>
        <v>251</v>
      </c>
      <c r="Z38" s="28">
        <f t="shared" si="7"/>
        <v>57</v>
      </c>
      <c r="AA38" s="28">
        <f t="shared" si="7"/>
        <v>17</v>
      </c>
      <c r="AB38" s="28">
        <f t="shared" si="7"/>
        <v>1182</v>
      </c>
      <c r="AC38" s="29">
        <f t="shared" si="1"/>
        <v>0.19120135363790186</v>
      </c>
      <c r="AD38" s="29">
        <f t="shared" si="1"/>
        <v>0.25296108291032149</v>
      </c>
      <c r="AE38" s="29">
        <f t="shared" si="1"/>
        <v>0.28087986463620979</v>
      </c>
      <c r="AF38" s="29">
        <f t="shared" si="1"/>
        <v>0.21235194585448391</v>
      </c>
      <c r="AG38" s="29">
        <f t="shared" si="1"/>
        <v>4.8223350253807105E-2</v>
      </c>
      <c r="AH38" s="29">
        <f t="shared" si="1"/>
        <v>1.4382402707275803E-2</v>
      </c>
      <c r="AI38" s="29">
        <f t="shared" si="4"/>
        <v>0.45064377682403434</v>
      </c>
      <c r="AJ38" s="29">
        <f t="shared" si="5"/>
        <v>0.54935622317596566</v>
      </c>
      <c r="AK38" s="30">
        <f>BD38</f>
        <v>2.67</v>
      </c>
      <c r="AL38" s="30">
        <f t="shared" ref="AL38:AN38" si="8">BE38</f>
        <v>1.1599999999999999</v>
      </c>
      <c r="AM38" s="31">
        <f t="shared" si="8"/>
        <v>3</v>
      </c>
      <c r="AN38" s="31">
        <f t="shared" si="8"/>
        <v>3</v>
      </c>
      <c r="AO38" s="25" t="s">
        <v>47</v>
      </c>
      <c r="AP38" s="26">
        <v>226</v>
      </c>
      <c r="AQ38" s="26">
        <v>299</v>
      </c>
      <c r="AR38" s="26">
        <v>332</v>
      </c>
      <c r="AS38" s="26">
        <v>251</v>
      </c>
      <c r="AT38" s="26">
        <v>57</v>
      </c>
      <c r="AU38" s="26">
        <v>17</v>
      </c>
      <c r="AV38" s="26">
        <v>1182</v>
      </c>
      <c r="AW38" s="26" t="s">
        <v>47</v>
      </c>
      <c r="AX38" s="26">
        <v>226</v>
      </c>
      <c r="AY38" s="26">
        <v>299</v>
      </c>
      <c r="AZ38" s="26">
        <v>332</v>
      </c>
      <c r="BA38" s="26">
        <v>251</v>
      </c>
      <c r="BB38" s="26">
        <v>57</v>
      </c>
      <c r="BC38" s="26">
        <v>0</v>
      </c>
      <c r="BD38" s="26">
        <v>2.67</v>
      </c>
      <c r="BE38" s="26">
        <v>1.1599999999999999</v>
      </c>
      <c r="BF38" s="26">
        <v>3</v>
      </c>
      <c r="BG38" s="26">
        <v>3</v>
      </c>
    </row>
    <row r="39" spans="1:59" s="20" customFormat="1" ht="16.5" customHeight="1">
      <c r="A39" s="32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" t="s">
        <v>49</v>
      </c>
      <c r="AP39" s="20">
        <v>220</v>
      </c>
      <c r="AQ39" s="20">
        <v>240</v>
      </c>
      <c r="AR39" s="20">
        <v>266</v>
      </c>
      <c r="AS39" s="20">
        <v>205</v>
      </c>
      <c r="AT39" s="20">
        <v>117</v>
      </c>
      <c r="AU39" s="20">
        <v>134</v>
      </c>
      <c r="AV39" s="20">
        <v>1182</v>
      </c>
      <c r="AW39" s="20" t="s">
        <v>49</v>
      </c>
      <c r="AX39" s="20">
        <v>220</v>
      </c>
      <c r="AY39" s="20">
        <v>240</v>
      </c>
      <c r="AZ39" s="20">
        <v>266</v>
      </c>
      <c r="BA39" s="20">
        <v>205</v>
      </c>
      <c r="BB39" s="20">
        <v>117</v>
      </c>
      <c r="BC39" s="20">
        <v>0</v>
      </c>
      <c r="BD39" s="20">
        <v>2.77</v>
      </c>
      <c r="BE39" s="20">
        <v>1.29</v>
      </c>
      <c r="BF39" s="20">
        <v>3</v>
      </c>
      <c r="BG39" s="20">
        <v>3</v>
      </c>
    </row>
    <row r="40" spans="1:59" s="20" customFormat="1" ht="16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1" t="s">
        <v>50</v>
      </c>
      <c r="AP40" s="20">
        <v>205</v>
      </c>
      <c r="AQ40" s="20">
        <v>269</v>
      </c>
      <c r="AR40" s="20">
        <v>310</v>
      </c>
      <c r="AS40" s="20">
        <v>254</v>
      </c>
      <c r="AT40" s="20">
        <v>126</v>
      </c>
      <c r="AU40" s="20">
        <v>18</v>
      </c>
      <c r="AV40" s="20">
        <v>1182</v>
      </c>
      <c r="AW40" s="20" t="s">
        <v>50</v>
      </c>
      <c r="AX40" s="20">
        <v>205</v>
      </c>
      <c r="AY40" s="20">
        <v>269</v>
      </c>
      <c r="AZ40" s="20">
        <v>310</v>
      </c>
      <c r="BA40" s="20">
        <v>254</v>
      </c>
      <c r="BB40" s="20">
        <v>126</v>
      </c>
      <c r="BC40" s="20">
        <v>0</v>
      </c>
      <c r="BD40" s="20">
        <v>2.85</v>
      </c>
      <c r="BE40" s="20">
        <v>1.25</v>
      </c>
      <c r="BF40" s="20">
        <v>3</v>
      </c>
      <c r="BG40" s="20">
        <v>3</v>
      </c>
    </row>
    <row r="41" spans="1:59" s="20" customFormat="1" ht="36.75" customHeight="1">
      <c r="A41" s="96" t="s">
        <v>51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33"/>
      <c r="W41" s="33"/>
      <c r="X41" s="33"/>
      <c r="Y41" s="33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1" t="s">
        <v>52</v>
      </c>
      <c r="AP41" s="20">
        <v>263</v>
      </c>
      <c r="AQ41" s="20">
        <v>263</v>
      </c>
      <c r="AR41" s="20">
        <v>281</v>
      </c>
      <c r="AS41" s="20">
        <v>233</v>
      </c>
      <c r="AT41" s="20">
        <v>111</v>
      </c>
      <c r="AU41" s="20">
        <v>31</v>
      </c>
      <c r="AV41" s="20">
        <v>1182</v>
      </c>
      <c r="AW41" s="20" t="s">
        <v>52</v>
      </c>
      <c r="AX41" s="20">
        <v>263</v>
      </c>
      <c r="AY41" s="20">
        <v>263</v>
      </c>
      <c r="AZ41" s="20">
        <v>281</v>
      </c>
      <c r="BA41" s="20">
        <v>233</v>
      </c>
      <c r="BB41" s="20">
        <v>111</v>
      </c>
      <c r="BC41" s="20">
        <v>0</v>
      </c>
      <c r="BD41" s="20">
        <v>2.71</v>
      </c>
      <c r="BE41" s="20">
        <v>1.28</v>
      </c>
      <c r="BF41" s="20">
        <v>3</v>
      </c>
      <c r="BG41" s="20">
        <v>3</v>
      </c>
    </row>
    <row r="42" spans="1:59" s="20" customFormat="1" ht="16.5" customHeight="1">
      <c r="A42" s="36"/>
      <c r="B42" s="36"/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8"/>
      <c r="N42" s="38"/>
      <c r="O42" s="38"/>
      <c r="P42" s="33"/>
      <c r="Q42" s="33"/>
      <c r="R42" s="33"/>
      <c r="S42" s="33"/>
      <c r="T42" s="39"/>
      <c r="U42" s="39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1" t="s">
        <v>53</v>
      </c>
      <c r="AP42" s="20">
        <v>183</v>
      </c>
      <c r="AQ42" s="20">
        <v>230</v>
      </c>
      <c r="AR42" s="20">
        <v>296</v>
      </c>
      <c r="AS42" s="20">
        <v>290</v>
      </c>
      <c r="AT42" s="20">
        <v>154</v>
      </c>
      <c r="AU42" s="20">
        <v>29</v>
      </c>
      <c r="AV42" s="20">
        <v>1182</v>
      </c>
      <c r="AW42" s="20" t="s">
        <v>53</v>
      </c>
      <c r="AX42" s="20">
        <v>183</v>
      </c>
      <c r="AY42" s="20">
        <v>230</v>
      </c>
      <c r="AZ42" s="20">
        <v>296</v>
      </c>
      <c r="BA42" s="20">
        <v>290</v>
      </c>
      <c r="BB42" s="20">
        <v>154</v>
      </c>
      <c r="BC42" s="20">
        <v>0</v>
      </c>
      <c r="BD42" s="20">
        <v>3</v>
      </c>
      <c r="BE42" s="20">
        <v>1.27</v>
      </c>
      <c r="BF42" s="20">
        <v>3</v>
      </c>
      <c r="BG42" s="20">
        <v>3</v>
      </c>
    </row>
    <row r="43" spans="1:59" s="20" customFormat="1" ht="16.5" customHeight="1">
      <c r="A43" s="36"/>
      <c r="B43" s="36"/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8"/>
      <c r="N43" s="38"/>
      <c r="O43" s="38"/>
      <c r="P43" s="33"/>
      <c r="Q43" s="33"/>
      <c r="R43" s="33"/>
      <c r="S43" s="33"/>
      <c r="T43" s="39"/>
      <c r="U43" s="39"/>
      <c r="V43" s="33"/>
      <c r="W43" s="33"/>
      <c r="X43" s="33"/>
      <c r="Y43" s="33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1" t="s">
        <v>54</v>
      </c>
      <c r="AP43" s="20">
        <v>102</v>
      </c>
      <c r="AQ43" s="20">
        <v>115</v>
      </c>
      <c r="AR43" s="20">
        <v>197</v>
      </c>
      <c r="AS43" s="20">
        <v>346</v>
      </c>
      <c r="AT43" s="20">
        <v>404</v>
      </c>
      <c r="AU43" s="20">
        <v>18</v>
      </c>
      <c r="AV43" s="20">
        <v>1182</v>
      </c>
      <c r="AW43" s="20" t="s">
        <v>54</v>
      </c>
      <c r="AX43" s="20">
        <v>102</v>
      </c>
      <c r="AY43" s="20">
        <v>115</v>
      </c>
      <c r="AZ43" s="20">
        <v>197</v>
      </c>
      <c r="BA43" s="20">
        <v>346</v>
      </c>
      <c r="BB43" s="20">
        <v>404</v>
      </c>
      <c r="BC43" s="20">
        <v>0</v>
      </c>
      <c r="BD43" s="20">
        <v>3.72</v>
      </c>
      <c r="BE43" s="20">
        <v>1.27</v>
      </c>
      <c r="BF43" s="20">
        <v>4</v>
      </c>
      <c r="BG43" s="20">
        <v>5</v>
      </c>
    </row>
    <row r="44" spans="1:59" s="20" customFormat="1" ht="16.5" customHeigh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38"/>
      <c r="O44" s="38"/>
      <c r="P44" s="33"/>
      <c r="Q44" s="33"/>
      <c r="R44" s="33"/>
      <c r="S44" s="33"/>
      <c r="T44" s="39"/>
      <c r="U44" s="39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1" t="s">
        <v>55</v>
      </c>
      <c r="AP44" s="20">
        <v>250</v>
      </c>
      <c r="AQ44" s="20">
        <v>257</v>
      </c>
      <c r="AR44" s="20">
        <v>318</v>
      </c>
      <c r="AS44" s="20">
        <v>223</v>
      </c>
      <c r="AT44" s="20">
        <v>106</v>
      </c>
      <c r="AU44" s="20">
        <v>28</v>
      </c>
      <c r="AV44" s="20">
        <v>1182</v>
      </c>
      <c r="AW44" s="20" t="s">
        <v>55</v>
      </c>
      <c r="AX44" s="20">
        <v>250</v>
      </c>
      <c r="AY44" s="20">
        <v>257</v>
      </c>
      <c r="AZ44" s="20">
        <v>318</v>
      </c>
      <c r="BA44" s="20">
        <v>223</v>
      </c>
      <c r="BB44" s="20">
        <v>106</v>
      </c>
      <c r="BC44" s="20">
        <v>0</v>
      </c>
      <c r="BD44" s="20">
        <v>2.72</v>
      </c>
      <c r="BE44" s="20">
        <v>1.25</v>
      </c>
      <c r="BF44" s="20">
        <v>3</v>
      </c>
      <c r="BG44" s="20">
        <v>3</v>
      </c>
    </row>
    <row r="45" spans="1:59" s="20" customFormat="1" ht="16.5" customHeigh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9"/>
      <c r="L45" s="39"/>
      <c r="M45" s="38"/>
      <c r="N45" s="38"/>
      <c r="O45" s="38"/>
      <c r="P45" s="33"/>
      <c r="Q45" s="33"/>
      <c r="R45" s="33"/>
      <c r="S45" s="33"/>
      <c r="T45" s="39"/>
      <c r="U45" s="39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1" t="s">
        <v>56</v>
      </c>
      <c r="AP45" s="20">
        <v>183</v>
      </c>
      <c r="AQ45" s="20">
        <v>165</v>
      </c>
      <c r="AR45" s="20">
        <v>230</v>
      </c>
      <c r="AS45" s="20">
        <v>286</v>
      </c>
      <c r="AT45" s="20">
        <v>283</v>
      </c>
      <c r="AU45" s="20">
        <v>35</v>
      </c>
      <c r="AV45" s="20">
        <v>1182</v>
      </c>
      <c r="AW45" s="20" t="s">
        <v>56</v>
      </c>
      <c r="AX45" s="20">
        <v>183</v>
      </c>
      <c r="AY45" s="20">
        <v>165</v>
      </c>
      <c r="AZ45" s="20">
        <v>230</v>
      </c>
      <c r="BA45" s="20">
        <v>286</v>
      </c>
      <c r="BB45" s="20">
        <v>283</v>
      </c>
      <c r="BC45" s="20">
        <v>0</v>
      </c>
      <c r="BD45" s="20">
        <v>3.28</v>
      </c>
      <c r="BE45" s="20">
        <v>1.39</v>
      </c>
      <c r="BF45" s="20">
        <v>3</v>
      </c>
      <c r="BG45" s="20">
        <v>4</v>
      </c>
    </row>
    <row r="46" spans="1:59" s="20" customFormat="1" ht="16.5" customHeight="1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9"/>
      <c r="L46" s="39"/>
      <c r="M46" s="38"/>
      <c r="N46" s="38"/>
      <c r="O46" s="38"/>
      <c r="P46" s="33"/>
      <c r="Q46" s="33"/>
      <c r="R46" s="33"/>
      <c r="S46" s="33"/>
      <c r="T46" s="39"/>
      <c r="U46" s="39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1" t="s">
        <v>57</v>
      </c>
      <c r="AP46" s="20">
        <v>252</v>
      </c>
      <c r="AQ46" s="20">
        <v>286</v>
      </c>
      <c r="AR46" s="20">
        <v>307</v>
      </c>
      <c r="AS46" s="20">
        <v>251</v>
      </c>
      <c r="AT46" s="20">
        <v>75</v>
      </c>
      <c r="AU46" s="20">
        <v>11</v>
      </c>
      <c r="AV46" s="20">
        <v>1182</v>
      </c>
      <c r="AW46" s="20" t="s">
        <v>57</v>
      </c>
      <c r="AX46" s="20">
        <v>252</v>
      </c>
      <c r="AY46" s="20">
        <v>286</v>
      </c>
      <c r="AZ46" s="20">
        <v>307</v>
      </c>
      <c r="BA46" s="20">
        <v>251</v>
      </c>
      <c r="BB46" s="20">
        <v>75</v>
      </c>
      <c r="BC46" s="20">
        <v>0</v>
      </c>
      <c r="BD46" s="20">
        <v>2.67</v>
      </c>
      <c r="BE46" s="20">
        <v>1.21</v>
      </c>
      <c r="BF46" s="20">
        <v>3</v>
      </c>
      <c r="BG46" s="20">
        <v>3</v>
      </c>
    </row>
    <row r="47" spans="1:59" s="20" customFormat="1" ht="16.5" customHeight="1">
      <c r="A47" s="36"/>
      <c r="B47" s="36"/>
      <c r="C47" s="37"/>
      <c r="D47" s="38"/>
      <c r="E47" s="38"/>
      <c r="F47" s="38"/>
      <c r="G47" s="38"/>
      <c r="H47" s="38"/>
      <c r="I47" s="38"/>
      <c r="J47" s="38"/>
      <c r="K47" s="39"/>
      <c r="L47" s="39"/>
      <c r="M47" s="38"/>
      <c r="N47" s="38"/>
      <c r="O47" s="38"/>
      <c r="P47" s="33"/>
      <c r="Q47" s="33"/>
      <c r="R47" s="33"/>
      <c r="S47" s="33"/>
      <c r="T47" s="39"/>
      <c r="U47" s="39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1" t="s">
        <v>58</v>
      </c>
      <c r="AP47" s="20">
        <v>190</v>
      </c>
      <c r="AQ47" s="20">
        <v>202</v>
      </c>
      <c r="AR47" s="20">
        <v>345</v>
      </c>
      <c r="AS47" s="20">
        <v>260</v>
      </c>
      <c r="AT47" s="20">
        <v>127</v>
      </c>
      <c r="AU47" s="20">
        <v>58</v>
      </c>
      <c r="AV47" s="20">
        <v>1182</v>
      </c>
      <c r="AW47" s="20" t="s">
        <v>58</v>
      </c>
      <c r="AX47" s="20">
        <v>190</v>
      </c>
      <c r="AY47" s="20">
        <v>202</v>
      </c>
      <c r="AZ47" s="20">
        <v>345</v>
      </c>
      <c r="BA47" s="20">
        <v>260</v>
      </c>
      <c r="BB47" s="20">
        <v>127</v>
      </c>
      <c r="BC47" s="20">
        <v>0</v>
      </c>
      <c r="BD47" s="20">
        <v>2.94</v>
      </c>
      <c r="BE47" s="20">
        <v>1.24</v>
      </c>
      <c r="BF47" s="20">
        <v>3</v>
      </c>
      <c r="BG47" s="20">
        <v>3</v>
      </c>
    </row>
    <row r="48" spans="1:59" s="20" customFormat="1" ht="16.5" customHeight="1">
      <c r="A48" s="36"/>
      <c r="B48" s="36"/>
      <c r="C48" s="37"/>
      <c r="D48" s="38"/>
      <c r="E48" s="38"/>
      <c r="F48" s="38"/>
      <c r="G48" s="38"/>
      <c r="H48" s="38"/>
      <c r="I48" s="38"/>
      <c r="J48" s="38"/>
      <c r="K48" s="39"/>
      <c r="L48" s="39"/>
      <c r="M48" s="38"/>
      <c r="N48" s="38"/>
      <c r="O48" s="38"/>
      <c r="P48" s="33"/>
      <c r="Q48" s="33"/>
      <c r="R48" s="33"/>
      <c r="S48" s="33"/>
      <c r="T48" s="39"/>
      <c r="U48" s="39"/>
      <c r="V48" s="33"/>
      <c r="W48" s="33"/>
      <c r="X48" s="33"/>
      <c r="Y48" s="33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1" t="s">
        <v>59</v>
      </c>
      <c r="AP48" s="20">
        <v>134</v>
      </c>
      <c r="AQ48" s="20">
        <v>148</v>
      </c>
      <c r="AR48" s="20">
        <v>319</v>
      </c>
      <c r="AS48" s="20">
        <v>352</v>
      </c>
      <c r="AT48" s="20">
        <v>198</v>
      </c>
      <c r="AU48" s="20">
        <v>31</v>
      </c>
      <c r="AV48" s="20">
        <v>1182</v>
      </c>
      <c r="AW48" s="20" t="s">
        <v>59</v>
      </c>
      <c r="AX48" s="20">
        <v>134</v>
      </c>
      <c r="AY48" s="20">
        <v>148</v>
      </c>
      <c r="AZ48" s="20">
        <v>319</v>
      </c>
      <c r="BA48" s="20">
        <v>352</v>
      </c>
      <c r="BB48" s="20">
        <v>198</v>
      </c>
      <c r="BC48" s="20">
        <v>0</v>
      </c>
      <c r="BD48" s="20">
        <v>3.29</v>
      </c>
      <c r="BE48" s="20">
        <v>1.23</v>
      </c>
      <c r="BF48" s="20">
        <v>3</v>
      </c>
      <c r="BG48" s="20">
        <v>4</v>
      </c>
    </row>
    <row r="49" spans="1:59" s="20" customFormat="1" ht="16.5" customHeight="1">
      <c r="A49" s="36"/>
      <c r="B49" s="36"/>
      <c r="C49" s="37"/>
      <c r="D49" s="38"/>
      <c r="E49" s="38"/>
      <c r="F49" s="38"/>
      <c r="G49" s="38"/>
      <c r="H49" s="38"/>
      <c r="I49" s="38"/>
      <c r="J49" s="38"/>
      <c r="K49" s="39"/>
      <c r="L49" s="39"/>
      <c r="M49" s="38"/>
      <c r="N49" s="38"/>
      <c r="O49" s="38"/>
      <c r="P49" s="33"/>
      <c r="Q49" s="33"/>
      <c r="R49" s="33"/>
      <c r="S49" s="33"/>
      <c r="T49" s="39"/>
      <c r="U49" s="39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1" t="s">
        <v>60</v>
      </c>
      <c r="AP49" s="20">
        <v>222</v>
      </c>
      <c r="AQ49" s="20">
        <v>194</v>
      </c>
      <c r="AR49" s="20">
        <v>295</v>
      </c>
      <c r="AS49" s="20">
        <v>207</v>
      </c>
      <c r="AT49" s="20">
        <v>101</v>
      </c>
      <c r="AU49" s="20">
        <v>163</v>
      </c>
      <c r="AV49" s="20">
        <v>1182</v>
      </c>
      <c r="AW49" s="20" t="s">
        <v>60</v>
      </c>
      <c r="AX49" s="20">
        <v>222</v>
      </c>
      <c r="AY49" s="20">
        <v>194</v>
      </c>
      <c r="AZ49" s="20">
        <v>295</v>
      </c>
      <c r="BA49" s="20">
        <v>207</v>
      </c>
      <c r="BB49" s="20">
        <v>101</v>
      </c>
      <c r="BC49" s="20">
        <v>0</v>
      </c>
      <c r="BD49" s="20">
        <v>2.78</v>
      </c>
      <c r="BE49" s="20">
        <v>1.27</v>
      </c>
      <c r="BF49" s="20">
        <v>3</v>
      </c>
      <c r="BG49" s="20">
        <v>3</v>
      </c>
    </row>
    <row r="50" spans="1:59" s="20" customFormat="1" ht="16.5" customHeight="1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9"/>
      <c r="L50" s="39"/>
      <c r="M50" s="38"/>
      <c r="N50" s="38"/>
      <c r="O50" s="38"/>
      <c r="P50" s="33"/>
      <c r="Q50" s="33"/>
      <c r="R50" s="33"/>
      <c r="S50" s="33"/>
      <c r="T50" s="39"/>
      <c r="U50" s="39"/>
      <c r="V50" s="33"/>
      <c r="W50" s="33"/>
      <c r="X50" s="33"/>
      <c r="Y50" s="33"/>
      <c r="Z50" s="3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1" t="s">
        <v>62</v>
      </c>
      <c r="AP50" s="20">
        <v>118</v>
      </c>
      <c r="AQ50" s="20">
        <v>63</v>
      </c>
      <c r="AR50" s="20">
        <v>170</v>
      </c>
      <c r="AS50" s="20">
        <v>215</v>
      </c>
      <c r="AT50" s="20">
        <v>172</v>
      </c>
      <c r="AU50" s="20">
        <v>444</v>
      </c>
      <c r="AV50" s="20">
        <v>1182</v>
      </c>
      <c r="AW50" s="20" t="s">
        <v>62</v>
      </c>
      <c r="AX50" s="20">
        <v>118</v>
      </c>
      <c r="AY50" s="20">
        <v>63</v>
      </c>
      <c r="AZ50" s="20">
        <v>170</v>
      </c>
      <c r="BA50" s="20">
        <v>215</v>
      </c>
      <c r="BB50" s="20">
        <v>172</v>
      </c>
      <c r="BC50" s="20">
        <v>0</v>
      </c>
      <c r="BD50" s="20">
        <v>3.35</v>
      </c>
      <c r="BE50" s="20">
        <v>1.35</v>
      </c>
      <c r="BF50" s="20">
        <v>4</v>
      </c>
      <c r="BG50" s="20">
        <v>4</v>
      </c>
    </row>
    <row r="51" spans="1:59" s="20" customFormat="1" ht="16.5" customHeight="1">
      <c r="A51" s="36"/>
      <c r="B51" s="36"/>
      <c r="C51" s="37"/>
      <c r="D51" s="38"/>
      <c r="E51" s="38"/>
      <c r="F51" s="38"/>
      <c r="G51" s="38"/>
      <c r="H51" s="38"/>
      <c r="I51" s="38"/>
      <c r="J51" s="38"/>
      <c r="K51" s="39"/>
      <c r="L51" s="39"/>
      <c r="M51" s="38"/>
      <c r="N51" s="38"/>
      <c r="O51" s="38"/>
      <c r="P51" s="33"/>
      <c r="Q51" s="33"/>
      <c r="R51" s="33"/>
      <c r="S51" s="33"/>
      <c r="T51" s="39"/>
      <c r="U51" s="39"/>
      <c r="V51" s="33"/>
      <c r="W51" s="33"/>
      <c r="X51" s="33"/>
      <c r="Y51" s="33"/>
      <c r="Z51" s="33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1" t="s">
        <v>63</v>
      </c>
      <c r="AP51" s="20">
        <v>181</v>
      </c>
      <c r="AQ51" s="20">
        <v>187</v>
      </c>
      <c r="AR51" s="20">
        <v>332</v>
      </c>
      <c r="AS51" s="20">
        <v>285</v>
      </c>
      <c r="AT51" s="20">
        <v>122</v>
      </c>
      <c r="AU51" s="20">
        <v>75</v>
      </c>
      <c r="AV51" s="20">
        <v>1182</v>
      </c>
      <c r="AW51" s="20" t="s">
        <v>63</v>
      </c>
      <c r="AX51" s="20">
        <v>181</v>
      </c>
      <c r="AY51" s="20">
        <v>187</v>
      </c>
      <c r="AZ51" s="20">
        <v>332</v>
      </c>
      <c r="BA51" s="20">
        <v>285</v>
      </c>
      <c r="BB51" s="20">
        <v>122</v>
      </c>
      <c r="BC51" s="20">
        <v>0</v>
      </c>
      <c r="BD51" s="20">
        <v>2.98</v>
      </c>
      <c r="BE51" s="20">
        <v>1.23</v>
      </c>
      <c r="BF51" s="20">
        <v>3</v>
      </c>
      <c r="BG51" s="20">
        <v>3</v>
      </c>
    </row>
    <row r="52" spans="1:59" s="20" customFormat="1" ht="16.5" customHeight="1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9"/>
      <c r="L52" s="39"/>
      <c r="M52" s="38"/>
      <c r="N52" s="38"/>
      <c r="O52" s="38"/>
      <c r="P52" s="33"/>
      <c r="Q52" s="33"/>
      <c r="R52" s="33"/>
      <c r="S52" s="33"/>
      <c r="T52" s="39"/>
      <c r="U52" s="39"/>
      <c r="V52" s="33"/>
      <c r="W52" s="33"/>
      <c r="X52" s="33"/>
      <c r="Y52" s="33"/>
      <c r="Z52" s="33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1" t="s">
        <v>120</v>
      </c>
      <c r="AW52" s="20" t="s">
        <v>120</v>
      </c>
    </row>
    <row r="53" spans="1:59" s="20" customFormat="1" ht="16.5" customHeight="1">
      <c r="A53" s="36"/>
      <c r="B53" s="36"/>
      <c r="C53" s="37"/>
      <c r="D53" s="38"/>
      <c r="E53" s="38"/>
      <c r="F53" s="38"/>
      <c r="G53" s="38"/>
      <c r="H53" s="38"/>
      <c r="I53" s="38"/>
      <c r="J53" s="38"/>
      <c r="K53" s="39"/>
      <c r="L53" s="39"/>
      <c r="M53" s="38"/>
      <c r="N53" s="38"/>
      <c r="O53" s="38"/>
      <c r="P53" s="33"/>
      <c r="Q53" s="33"/>
      <c r="R53" s="33"/>
      <c r="S53" s="33"/>
      <c r="T53" s="39"/>
      <c r="U53" s="39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1"/>
    </row>
    <row r="54" spans="1:59" s="20" customFormat="1" ht="16.5" customHeight="1">
      <c r="A54" s="36"/>
      <c r="B54" s="36"/>
      <c r="C54" s="37"/>
      <c r="D54" s="38"/>
      <c r="E54" s="38"/>
      <c r="F54" s="38"/>
      <c r="G54" s="38"/>
      <c r="H54" s="38"/>
      <c r="I54" s="38"/>
      <c r="J54" s="38"/>
      <c r="K54" s="39"/>
      <c r="L54" s="39"/>
      <c r="M54" s="38"/>
      <c r="N54" s="38"/>
      <c r="O54" s="38"/>
      <c r="P54" s="33"/>
      <c r="Q54" s="33"/>
      <c r="R54" s="33"/>
      <c r="S54" s="33"/>
      <c r="T54" s="39"/>
      <c r="U54" s="39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1"/>
    </row>
    <row r="55" spans="1:59" s="20" customFormat="1" ht="16.5" customHeight="1">
      <c r="A55" s="36"/>
      <c r="B55" s="36"/>
      <c r="C55" s="37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s="38"/>
      <c r="P55" s="33"/>
      <c r="Q55" s="33"/>
      <c r="R55" s="33"/>
      <c r="S55" s="33"/>
      <c r="T55" s="39"/>
      <c r="U55" s="39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1"/>
    </row>
    <row r="56" spans="1:59" s="20" customFormat="1" ht="16.5" customHeight="1">
      <c r="A56" s="36"/>
      <c r="B56" s="36"/>
      <c r="C56" s="37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O56" s="38"/>
      <c r="P56" s="33"/>
      <c r="Q56" s="33"/>
      <c r="R56" s="33"/>
      <c r="S56" s="33"/>
      <c r="T56" s="39"/>
      <c r="U56" s="39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1"/>
    </row>
    <row r="57" spans="1:59" s="20" customFormat="1" ht="16.5" customHeight="1">
      <c r="A57" s="36"/>
      <c r="B57" s="36"/>
      <c r="C57" s="37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38"/>
      <c r="O57" s="38"/>
      <c r="P57" s="33"/>
      <c r="Q57" s="33"/>
      <c r="R57" s="33"/>
      <c r="S57" s="33"/>
      <c r="T57" s="39"/>
      <c r="U57" s="39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1"/>
    </row>
    <row r="58" spans="1:59" s="20" customFormat="1" ht="16.5" customHeight="1">
      <c r="A58" s="36"/>
      <c r="B58" s="36"/>
      <c r="C58" s="37"/>
      <c r="D58" s="38"/>
      <c r="E58" s="38"/>
      <c r="F58" s="38"/>
      <c r="G58" s="38"/>
      <c r="H58" s="38"/>
      <c r="I58" s="38"/>
      <c r="J58" s="38"/>
      <c r="K58" s="39"/>
      <c r="L58" s="39"/>
      <c r="M58" s="38"/>
      <c r="N58" s="38"/>
      <c r="O58" s="38"/>
      <c r="P58" s="33"/>
      <c r="Q58" s="33"/>
      <c r="R58" s="33"/>
      <c r="S58" s="33"/>
      <c r="T58" s="39"/>
      <c r="U58" s="39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1"/>
    </row>
    <row r="59" spans="1:59" s="20" customFormat="1" ht="16.5" customHeight="1">
      <c r="A59" s="36"/>
      <c r="B59" s="36"/>
      <c r="C59" s="37"/>
      <c r="D59" s="38"/>
      <c r="E59" s="38"/>
      <c r="F59" s="38"/>
      <c r="G59" s="38"/>
      <c r="H59" s="38"/>
      <c r="I59" s="38"/>
      <c r="J59" s="38"/>
      <c r="K59" s="39"/>
      <c r="L59" s="39"/>
      <c r="M59" s="38"/>
      <c r="N59" s="38"/>
      <c r="O59" s="38"/>
      <c r="P59" s="33"/>
      <c r="Q59" s="33"/>
      <c r="R59" s="33"/>
      <c r="S59" s="33"/>
      <c r="T59" s="39"/>
      <c r="U59" s="39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1"/>
    </row>
    <row r="60" spans="1:59" s="20" customFormat="1" ht="16.5" customHeight="1">
      <c r="A60" s="36"/>
      <c r="B60" s="36"/>
      <c r="C60" s="37"/>
      <c r="D60" s="38"/>
      <c r="E60" s="38"/>
      <c r="F60" s="38"/>
      <c r="G60" s="38"/>
      <c r="H60" s="38"/>
      <c r="I60" s="38"/>
      <c r="J60" s="38"/>
      <c r="K60" s="39"/>
      <c r="L60" s="39"/>
      <c r="M60" s="38"/>
      <c r="N60" s="38"/>
      <c r="O60" s="38"/>
      <c r="P60" s="33"/>
      <c r="Q60" s="33"/>
      <c r="R60" s="33"/>
      <c r="S60" s="33"/>
      <c r="T60" s="39"/>
      <c r="U60" s="39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1"/>
    </row>
    <row r="61" spans="1:59" s="20" customFormat="1" ht="16.5" customHeight="1">
      <c r="A61" s="36"/>
      <c r="B61" s="36"/>
      <c r="C61" s="37"/>
      <c r="D61" s="38"/>
      <c r="E61" s="38"/>
      <c r="F61" s="38"/>
      <c r="G61" s="38"/>
      <c r="H61" s="38"/>
      <c r="I61" s="38"/>
      <c r="J61" s="38"/>
      <c r="K61" s="39"/>
      <c r="L61" s="39"/>
      <c r="M61" s="38"/>
      <c r="N61" s="38"/>
      <c r="O61" s="38"/>
      <c r="P61" s="33"/>
      <c r="Q61" s="33"/>
      <c r="R61" s="33"/>
      <c r="S61" s="33"/>
      <c r="T61" s="39"/>
      <c r="U61" s="39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1"/>
    </row>
    <row r="62" spans="1:59" s="20" customFormat="1" ht="16.5" customHeight="1">
      <c r="A62" s="36"/>
      <c r="B62" s="36"/>
      <c r="C62" s="37"/>
      <c r="D62" s="38"/>
      <c r="E62" s="38"/>
      <c r="F62" s="38"/>
      <c r="G62" s="38"/>
      <c r="H62" s="38"/>
      <c r="I62" s="38"/>
      <c r="J62" s="38"/>
      <c r="K62" s="39"/>
      <c r="L62" s="39"/>
      <c r="M62" s="38"/>
      <c r="N62" s="38"/>
      <c r="O62" s="38"/>
      <c r="P62" s="33"/>
      <c r="Q62" s="33"/>
      <c r="R62" s="33"/>
      <c r="S62" s="33"/>
      <c r="T62" s="39"/>
      <c r="U62" s="39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1"/>
    </row>
    <row r="63" spans="1:59" s="20" customFormat="1" ht="16.5" customHeight="1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4"/>
      <c r="P63" s="34"/>
      <c r="Q63" s="34"/>
      <c r="R63" s="34"/>
      <c r="S63" s="34"/>
      <c r="T63" s="34"/>
      <c r="U63" s="34"/>
      <c r="V63" s="104" t="s">
        <v>7</v>
      </c>
      <c r="W63" s="104"/>
      <c r="X63" s="104"/>
      <c r="Y63" s="104"/>
      <c r="Z63" s="104"/>
      <c r="AA63" s="104"/>
      <c r="AB63" s="16"/>
      <c r="AC63" s="104" t="s">
        <v>8</v>
      </c>
      <c r="AD63" s="104"/>
      <c r="AE63" s="104"/>
      <c r="AF63" s="104"/>
      <c r="AG63" s="104"/>
      <c r="AH63" s="104"/>
      <c r="AI63" s="119" t="s">
        <v>117</v>
      </c>
      <c r="AJ63" s="121"/>
      <c r="AK63" s="95" t="s">
        <v>9</v>
      </c>
      <c r="AL63" s="95"/>
      <c r="AM63" s="95"/>
      <c r="AN63" s="95"/>
      <c r="AO63" s="1"/>
    </row>
    <row r="64" spans="1:59" s="20" customFormat="1" ht="16.5" customHeight="1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1"/>
      <c r="P64" s="41"/>
      <c r="Q64" s="41"/>
      <c r="R64" s="41"/>
      <c r="S64" s="41"/>
      <c r="T64" s="34"/>
      <c r="U64" s="34"/>
      <c r="V64" s="104"/>
      <c r="W64" s="104"/>
      <c r="X64" s="104"/>
      <c r="Y64" s="104"/>
      <c r="Z64" s="104"/>
      <c r="AA64" s="104"/>
      <c r="AB64" s="16"/>
      <c r="AC64" s="104"/>
      <c r="AD64" s="104"/>
      <c r="AE64" s="104"/>
      <c r="AF64" s="104"/>
      <c r="AG64" s="104"/>
      <c r="AH64" s="104"/>
      <c r="AI64" s="122"/>
      <c r="AJ64" s="124"/>
      <c r="AK64" s="95"/>
      <c r="AL64" s="95"/>
      <c r="AM64" s="95"/>
      <c r="AN64" s="95"/>
      <c r="AO64" s="1"/>
    </row>
    <row r="65" spans="1:41" s="20" customFormat="1" ht="16.5" customHeight="1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/>
      <c r="P65" s="42"/>
      <c r="Q65" s="42"/>
      <c r="R65" s="42"/>
      <c r="S65" s="42"/>
      <c r="T65" s="42"/>
      <c r="U65" s="42"/>
      <c r="V65" s="17">
        <v>1</v>
      </c>
      <c r="W65" s="17">
        <v>2</v>
      </c>
      <c r="X65" s="17">
        <v>3</v>
      </c>
      <c r="Y65" s="17">
        <v>4</v>
      </c>
      <c r="Z65" s="17">
        <v>5</v>
      </c>
      <c r="AA65" s="17" t="s">
        <v>13</v>
      </c>
      <c r="AB65" s="18" t="s">
        <v>14</v>
      </c>
      <c r="AC65" s="17">
        <v>1</v>
      </c>
      <c r="AD65" s="17">
        <v>2</v>
      </c>
      <c r="AE65" s="17">
        <v>3</v>
      </c>
      <c r="AF65" s="17">
        <v>4</v>
      </c>
      <c r="AG65" s="17">
        <v>5</v>
      </c>
      <c r="AH65" s="17" t="s">
        <v>13</v>
      </c>
      <c r="AI65" s="85" t="s">
        <v>118</v>
      </c>
      <c r="AJ65" s="85" t="s">
        <v>119</v>
      </c>
      <c r="AK65" s="19" t="s">
        <v>15</v>
      </c>
      <c r="AL65" s="19" t="s">
        <v>16</v>
      </c>
      <c r="AM65" s="19" t="s">
        <v>17</v>
      </c>
      <c r="AN65" s="19" t="s">
        <v>18</v>
      </c>
      <c r="AO65" s="1"/>
    </row>
    <row r="66" spans="1:41" s="20" customFormat="1" ht="16.5" customHeight="1">
      <c r="A66" s="109" t="s">
        <v>66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2">
        <f>AP37</f>
        <v>42</v>
      </c>
      <c r="W66" s="12">
        <f t="shared" ref="W66:AB66" si="9">AQ37</f>
        <v>24</v>
      </c>
      <c r="X66" s="12">
        <f t="shared" si="9"/>
        <v>27</v>
      </c>
      <c r="Y66" s="12">
        <f t="shared" si="9"/>
        <v>31</v>
      </c>
      <c r="Z66" s="12">
        <f t="shared" si="9"/>
        <v>26</v>
      </c>
      <c r="AA66" s="12">
        <f t="shared" si="9"/>
        <v>8</v>
      </c>
      <c r="AB66" s="12">
        <f t="shared" si="9"/>
        <v>158</v>
      </c>
      <c r="AC66" s="22">
        <f t="shared" ref="AC66:AH66" si="10">V66/$AB66</f>
        <v>0.26582278481012656</v>
      </c>
      <c r="AD66" s="22">
        <f t="shared" si="10"/>
        <v>0.15189873417721519</v>
      </c>
      <c r="AE66" s="22">
        <f t="shared" si="10"/>
        <v>0.17088607594936708</v>
      </c>
      <c r="AF66" s="22">
        <f t="shared" si="10"/>
        <v>0.19620253164556961</v>
      </c>
      <c r="AG66" s="22">
        <f t="shared" si="10"/>
        <v>0.16455696202531644</v>
      </c>
      <c r="AH66" s="22">
        <f t="shared" si="10"/>
        <v>5.0632911392405063E-2</v>
      </c>
      <c r="AI66" s="22">
        <f t="shared" ref="AI66" si="11">(V66+W66)/(V66+W66+X66+Y66+Z66)</f>
        <v>0.44</v>
      </c>
      <c r="AJ66" s="22">
        <f t="shared" ref="AJ66" si="12">(X66+Y66+Z66)/(V66+W66+X66+Y66+Z66)</f>
        <v>0.56000000000000005</v>
      </c>
      <c r="AK66" s="23">
        <f>BD37</f>
        <v>2.83</v>
      </c>
      <c r="AL66" s="23">
        <f t="shared" ref="AL66:AN66" si="13">BE37</f>
        <v>1.47</v>
      </c>
      <c r="AM66" s="24">
        <f t="shared" si="13"/>
        <v>3</v>
      </c>
      <c r="AN66" s="24">
        <f t="shared" si="13"/>
        <v>1</v>
      </c>
      <c r="AO66" s="1"/>
    </row>
    <row r="67" spans="1:41" s="20" customFormat="1" ht="16.5" customHeight="1">
      <c r="A67" s="36"/>
      <c r="B67" s="36"/>
      <c r="C67" s="37"/>
      <c r="D67" s="38"/>
      <c r="E67" s="38"/>
      <c r="F67" s="38"/>
      <c r="G67" s="38"/>
      <c r="H67" s="38"/>
      <c r="I67" s="38"/>
      <c r="J67" s="38"/>
      <c r="K67" s="39"/>
      <c r="L67" s="39"/>
      <c r="M67" s="38"/>
      <c r="N67" s="38"/>
      <c r="O67" s="38"/>
      <c r="P67" s="33"/>
      <c r="Q67" s="33"/>
      <c r="R67" s="33"/>
      <c r="S67" s="33"/>
      <c r="T67" s="39"/>
      <c r="U67" s="39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1"/>
    </row>
    <row r="68" spans="1:41" s="20" customFormat="1" ht="16.5" customHeight="1">
      <c r="A68" s="36"/>
      <c r="B68" s="36"/>
      <c r="C68" s="37"/>
      <c r="D68" s="38"/>
      <c r="E68" s="38"/>
      <c r="F68" s="38"/>
      <c r="G68" s="38"/>
      <c r="H68" s="38"/>
      <c r="I68" s="38"/>
      <c r="J68" s="38"/>
      <c r="K68" s="39"/>
      <c r="L68" s="39"/>
      <c r="M68" s="38"/>
      <c r="N68" s="38"/>
      <c r="O68" s="38"/>
      <c r="P68" s="33"/>
      <c r="Q68" s="33"/>
      <c r="R68" s="33"/>
      <c r="S68" s="33"/>
      <c r="T68" s="39"/>
      <c r="U68" s="39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1"/>
    </row>
    <row r="69" spans="1:41" s="20" customFormat="1" ht="16.5" customHeight="1">
      <c r="A69" s="36"/>
      <c r="B69" s="36"/>
      <c r="C69" s="37"/>
      <c r="D69" s="38"/>
      <c r="E69" s="38"/>
      <c r="F69" s="38"/>
      <c r="G69" s="38"/>
      <c r="H69" s="38"/>
      <c r="I69" s="38"/>
      <c r="J69" s="38"/>
      <c r="K69" s="39"/>
      <c r="L69" s="39"/>
      <c r="M69" s="38"/>
      <c r="N69" s="38"/>
      <c r="O69" s="38"/>
      <c r="P69" s="33"/>
      <c r="Q69" s="33"/>
      <c r="R69" s="33"/>
      <c r="S69" s="33"/>
      <c r="T69" s="39"/>
      <c r="U69" s="39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1"/>
    </row>
    <row r="70" spans="1:41" s="20" customFormat="1" ht="35.25" customHeight="1">
      <c r="A70" s="106" t="s">
        <v>67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8"/>
      <c r="V70" s="34"/>
      <c r="W70" s="34"/>
      <c r="X70" s="34"/>
      <c r="Y70" s="34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"/>
    </row>
    <row r="71" spans="1:41" s="46" customFormat="1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</row>
    <row r="72" spans="1:41" s="20" customFormat="1" ht="16.5" customHeight="1">
      <c r="A72" s="36"/>
      <c r="B72" s="36"/>
      <c r="C72" s="36"/>
      <c r="D72" s="36"/>
      <c r="E72" s="36"/>
      <c r="F72" s="36"/>
      <c r="G72" s="34"/>
      <c r="H72" s="34"/>
      <c r="I72" s="34"/>
      <c r="J72" s="34"/>
      <c r="K72" s="33"/>
      <c r="L72" s="33"/>
      <c r="M72" s="38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1"/>
    </row>
    <row r="73" spans="1:41" s="20" customFormat="1" ht="18.75" customHeight="1">
      <c r="A73" s="36"/>
      <c r="B73" s="36"/>
      <c r="C73" s="36"/>
      <c r="D73" s="36"/>
      <c r="E73" s="36"/>
      <c r="F73" s="36"/>
      <c r="G73" s="34"/>
      <c r="H73" s="34"/>
      <c r="I73" s="34"/>
      <c r="J73" s="34"/>
      <c r="K73" s="38"/>
      <c r="L73" s="38"/>
      <c r="M73" s="38"/>
      <c r="N73" s="38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1"/>
    </row>
    <row r="74" spans="1:41" s="20" customFormat="1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1"/>
    </row>
    <row r="75" spans="1:41" s="20" customFormat="1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1"/>
    </row>
    <row r="76" spans="1:41" s="20" customFormat="1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1"/>
    </row>
    <row r="77" spans="1:41" s="20" customFormat="1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4"/>
      <c r="AG77" s="34"/>
      <c r="AH77" s="34"/>
      <c r="AI77" s="34"/>
      <c r="AJ77" s="34"/>
      <c r="AK77" s="34"/>
      <c r="AL77" s="34"/>
      <c r="AM77" s="34"/>
      <c r="AN77" s="34"/>
      <c r="AO77" s="1"/>
    </row>
    <row r="78" spans="1:41" s="20" customFormat="1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4"/>
      <c r="AG78" s="34"/>
      <c r="AH78" s="34"/>
      <c r="AI78" s="34"/>
      <c r="AJ78" s="34"/>
      <c r="AK78" s="34"/>
      <c r="AL78" s="34"/>
      <c r="AM78" s="34"/>
      <c r="AN78" s="34"/>
      <c r="AO78" s="1"/>
    </row>
    <row r="79" spans="1:41" s="20" customFormat="1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4"/>
      <c r="AG79" s="34"/>
      <c r="AH79" s="34"/>
      <c r="AI79" s="34"/>
      <c r="AJ79" s="34"/>
      <c r="AK79" s="34"/>
      <c r="AL79" s="34"/>
      <c r="AM79" s="34"/>
      <c r="AN79" s="34"/>
      <c r="AO79" s="1"/>
    </row>
    <row r="80" spans="1:41" s="20" customFormat="1" ht="16.5" customHeight="1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4"/>
      <c r="AG80" s="34"/>
      <c r="AH80" s="34"/>
      <c r="AI80" s="34"/>
      <c r="AJ80" s="34"/>
      <c r="AK80" s="34"/>
      <c r="AL80" s="34"/>
      <c r="AM80" s="34"/>
      <c r="AN80" s="34"/>
      <c r="AO80" s="1"/>
    </row>
    <row r="81" spans="1:41" s="20" customFormat="1" ht="16.5" customHeight="1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4"/>
      <c r="AO81" s="1"/>
    </row>
    <row r="82" spans="1:41" s="20" customFormat="1" ht="16.5" customHeight="1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4"/>
      <c r="AO82" s="1"/>
    </row>
    <row r="83" spans="1:41" s="20" customFormat="1" ht="16.5" customHeight="1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4"/>
      <c r="AO83" s="1"/>
    </row>
    <row r="84" spans="1:41" s="20" customFormat="1" ht="16.5" customHeight="1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4"/>
      <c r="AO84" s="1"/>
    </row>
    <row r="85" spans="1:41" s="20" customFormat="1" ht="16.5" customHeight="1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4"/>
      <c r="AO85" s="1"/>
    </row>
    <row r="86" spans="1:41" s="20" customFormat="1" ht="16.5" customHeight="1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4"/>
      <c r="AO86" s="1"/>
    </row>
    <row r="87" spans="1:41" s="20" customFormat="1" ht="16.5" customHeight="1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4"/>
      <c r="AO87" s="1"/>
    </row>
    <row r="88" spans="1:41" s="20" customFormat="1" ht="16.5" customHeight="1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4"/>
      <c r="AO88" s="1"/>
    </row>
    <row r="89" spans="1:41" s="20" customFormat="1" ht="16.5" customHeight="1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4"/>
      <c r="AO89" s="1"/>
    </row>
    <row r="90" spans="1:41" s="20" customFormat="1" ht="16.5" customHeight="1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4"/>
      <c r="AO90" s="1"/>
    </row>
    <row r="91" spans="1:41" s="20" customFormat="1" ht="16.5" customHeight="1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4"/>
      <c r="AO91" s="1"/>
    </row>
    <row r="92" spans="1:41" s="20" customFormat="1" ht="16.5" customHeight="1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4"/>
      <c r="P92" s="34"/>
      <c r="Q92" s="34"/>
      <c r="R92" s="34"/>
      <c r="S92" s="34"/>
      <c r="T92" s="34"/>
      <c r="U92" s="34"/>
      <c r="V92" s="104" t="s">
        <v>7</v>
      </c>
      <c r="W92" s="104"/>
      <c r="X92" s="104"/>
      <c r="Y92" s="104"/>
      <c r="Z92" s="104"/>
      <c r="AA92" s="104"/>
      <c r="AB92" s="16"/>
      <c r="AC92" s="104" t="s">
        <v>8</v>
      </c>
      <c r="AD92" s="104"/>
      <c r="AE92" s="104"/>
      <c r="AF92" s="104"/>
      <c r="AG92" s="104"/>
      <c r="AH92" s="104"/>
      <c r="AI92" s="119" t="s">
        <v>117</v>
      </c>
      <c r="AJ92" s="121"/>
      <c r="AK92" s="95" t="s">
        <v>9</v>
      </c>
      <c r="AL92" s="95"/>
      <c r="AM92" s="95"/>
      <c r="AN92" s="95"/>
      <c r="AO92" s="1"/>
    </row>
    <row r="93" spans="1:41" s="20" customFormat="1" ht="16.5" customHeight="1">
      <c r="A93" s="38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1"/>
      <c r="P93" s="41"/>
      <c r="Q93" s="41"/>
      <c r="R93" s="41"/>
      <c r="S93" s="41"/>
      <c r="T93" s="34"/>
      <c r="U93" s="34"/>
      <c r="V93" s="104"/>
      <c r="W93" s="104"/>
      <c r="X93" s="104"/>
      <c r="Y93" s="104"/>
      <c r="Z93" s="104"/>
      <c r="AA93" s="104"/>
      <c r="AB93" s="16"/>
      <c r="AC93" s="104"/>
      <c r="AD93" s="104"/>
      <c r="AE93" s="104"/>
      <c r="AF93" s="104"/>
      <c r="AG93" s="104"/>
      <c r="AH93" s="104"/>
      <c r="AI93" s="122"/>
      <c r="AJ93" s="124"/>
      <c r="AK93" s="95"/>
      <c r="AL93" s="95"/>
      <c r="AM93" s="95"/>
      <c r="AN93" s="95"/>
      <c r="AO93" s="1"/>
    </row>
    <row r="94" spans="1:41" s="20" customFormat="1" ht="25.5">
      <c r="A94" s="38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2"/>
      <c r="P94" s="42"/>
      <c r="Q94" s="42"/>
      <c r="R94" s="42"/>
      <c r="S94" s="42"/>
      <c r="T94" s="42"/>
      <c r="U94" s="42"/>
      <c r="V94" s="17">
        <v>1</v>
      </c>
      <c r="W94" s="17">
        <v>2</v>
      </c>
      <c r="X94" s="17">
        <v>3</v>
      </c>
      <c r="Y94" s="17">
        <v>4</v>
      </c>
      <c r="Z94" s="17">
        <v>5</v>
      </c>
      <c r="AA94" s="17" t="s">
        <v>13</v>
      </c>
      <c r="AB94" s="18" t="s">
        <v>14</v>
      </c>
      <c r="AC94" s="17">
        <v>1</v>
      </c>
      <c r="AD94" s="17">
        <v>2</v>
      </c>
      <c r="AE94" s="17">
        <v>3</v>
      </c>
      <c r="AF94" s="17">
        <v>4</v>
      </c>
      <c r="AG94" s="17">
        <v>5</v>
      </c>
      <c r="AH94" s="17" t="s">
        <v>13</v>
      </c>
      <c r="AI94" s="85" t="s">
        <v>118</v>
      </c>
      <c r="AJ94" s="85" t="s">
        <v>119</v>
      </c>
      <c r="AK94" s="19" t="s">
        <v>15</v>
      </c>
      <c r="AL94" s="19" t="s">
        <v>16</v>
      </c>
      <c r="AM94" s="19" t="s">
        <v>17</v>
      </c>
      <c r="AN94" s="19" t="s">
        <v>18</v>
      </c>
      <c r="AO94" s="1"/>
    </row>
    <row r="95" spans="1:41" s="20" customFormat="1" ht="18.75">
      <c r="A95" s="109" t="s">
        <v>68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2">
        <f>AP36</f>
        <v>18</v>
      </c>
      <c r="W95" s="12">
        <f t="shared" ref="W95:AB95" si="14">AQ36</f>
        <v>13</v>
      </c>
      <c r="X95" s="12">
        <f t="shared" si="14"/>
        <v>15</v>
      </c>
      <c r="Y95" s="12">
        <f t="shared" si="14"/>
        <v>46</v>
      </c>
      <c r="Z95" s="12">
        <f t="shared" si="14"/>
        <v>59</v>
      </c>
      <c r="AA95" s="12">
        <f t="shared" si="14"/>
        <v>2</v>
      </c>
      <c r="AB95" s="12">
        <f t="shared" si="14"/>
        <v>153</v>
      </c>
      <c r="AC95" s="22">
        <f t="shared" ref="AC95:AH95" si="15">V95/$AB95</f>
        <v>0.11764705882352941</v>
      </c>
      <c r="AD95" s="22">
        <f t="shared" si="15"/>
        <v>8.4967320261437912E-2</v>
      </c>
      <c r="AE95" s="22">
        <f t="shared" si="15"/>
        <v>9.8039215686274508E-2</v>
      </c>
      <c r="AF95" s="22">
        <f t="shared" si="15"/>
        <v>0.30065359477124182</v>
      </c>
      <c r="AG95" s="22">
        <f t="shared" si="15"/>
        <v>0.38562091503267976</v>
      </c>
      <c r="AH95" s="22">
        <f t="shared" si="15"/>
        <v>1.3071895424836602E-2</v>
      </c>
      <c r="AI95" s="22">
        <f t="shared" ref="AI95" si="16">(V95+W95)/(V95+W95+X95+Y95+Z95)</f>
        <v>0.20529801324503311</v>
      </c>
      <c r="AJ95" s="22">
        <f t="shared" ref="AJ95" si="17">(X95+Y95+Z95)/(V95+W95+X95+Y95+Z95)</f>
        <v>0.79470198675496684</v>
      </c>
      <c r="AK95" s="23">
        <f>BD36</f>
        <v>3.79</v>
      </c>
      <c r="AL95" s="23">
        <f t="shared" ref="AL95:AN95" si="18">BE36</f>
        <v>1.38</v>
      </c>
      <c r="AM95" s="24">
        <f t="shared" si="18"/>
        <v>4</v>
      </c>
      <c r="AN95" s="24">
        <f t="shared" si="18"/>
        <v>5</v>
      </c>
      <c r="AO95" s="1"/>
    </row>
    <row r="96" spans="1:41" s="20" customFormat="1" ht="18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6"/>
      <c r="W96" s="6"/>
      <c r="X96" s="6"/>
      <c r="Y96" s="6"/>
      <c r="Z96" s="6"/>
      <c r="AA96" s="6"/>
      <c r="AB96" s="6"/>
      <c r="AC96" s="48"/>
      <c r="AD96" s="48"/>
      <c r="AE96" s="48"/>
      <c r="AF96" s="48"/>
      <c r="AG96" s="48"/>
      <c r="AH96" s="48"/>
      <c r="AI96" s="48"/>
      <c r="AJ96" s="48"/>
      <c r="AK96" s="49"/>
      <c r="AL96" s="49"/>
      <c r="AM96" s="50"/>
      <c r="AN96" s="50"/>
      <c r="AO96" s="1"/>
    </row>
    <row r="97" spans="1:41" s="20" customFormat="1" ht="21">
      <c r="A97" s="110"/>
      <c r="B97" s="110"/>
      <c r="C97" s="110"/>
      <c r="D97" s="110"/>
      <c r="E97" s="110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4"/>
      <c r="AO97" s="1"/>
    </row>
    <row r="98" spans="1:41" s="20" customFormat="1" ht="18" customHeight="1">
      <c r="A98" s="38"/>
      <c r="B98" s="34"/>
      <c r="C98" s="34"/>
      <c r="D98" s="34"/>
      <c r="E98" s="34"/>
      <c r="F98" s="34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104" t="s">
        <v>7</v>
      </c>
      <c r="W98" s="104"/>
      <c r="X98" s="104"/>
      <c r="Y98" s="104"/>
      <c r="Z98" s="104"/>
      <c r="AA98" s="104"/>
      <c r="AB98" s="16"/>
      <c r="AC98" s="104" t="s">
        <v>8</v>
      </c>
      <c r="AD98" s="104"/>
      <c r="AE98" s="104"/>
      <c r="AF98" s="104"/>
      <c r="AG98" s="104"/>
      <c r="AH98" s="104"/>
      <c r="AI98" s="119" t="s">
        <v>117</v>
      </c>
      <c r="AJ98" s="121"/>
      <c r="AK98" s="95" t="s">
        <v>9</v>
      </c>
      <c r="AL98" s="95"/>
      <c r="AM98" s="95"/>
      <c r="AN98" s="95"/>
      <c r="AO98" s="1"/>
    </row>
    <row r="99" spans="1:41" s="20" customFormat="1" ht="30.75" customHeight="1">
      <c r="A99" s="38"/>
      <c r="B99" s="41"/>
      <c r="C99" s="41"/>
      <c r="D99" s="41"/>
      <c r="E99" s="41"/>
      <c r="F99" s="4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104"/>
      <c r="W99" s="104"/>
      <c r="X99" s="104"/>
      <c r="Y99" s="104"/>
      <c r="Z99" s="104"/>
      <c r="AA99" s="104"/>
      <c r="AB99" s="16"/>
      <c r="AC99" s="104"/>
      <c r="AD99" s="104"/>
      <c r="AE99" s="104"/>
      <c r="AF99" s="104"/>
      <c r="AG99" s="104"/>
      <c r="AH99" s="104"/>
      <c r="AI99" s="122"/>
      <c r="AJ99" s="124"/>
      <c r="AK99" s="95"/>
      <c r="AL99" s="95"/>
      <c r="AM99" s="95"/>
      <c r="AN99" s="95"/>
      <c r="AO99" s="1"/>
    </row>
    <row r="100" spans="1:41" s="20" customFormat="1" ht="45" customHeight="1">
      <c r="A100" s="51"/>
      <c r="B100" s="96" t="s">
        <v>69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17">
        <v>1</v>
      </c>
      <c r="W100" s="17">
        <v>2</v>
      </c>
      <c r="X100" s="17">
        <v>3</v>
      </c>
      <c r="Y100" s="17">
        <v>4</v>
      </c>
      <c r="Z100" s="17">
        <v>5</v>
      </c>
      <c r="AA100" s="17" t="s">
        <v>13</v>
      </c>
      <c r="AB100" s="18" t="s">
        <v>14</v>
      </c>
      <c r="AC100" s="17">
        <v>1</v>
      </c>
      <c r="AD100" s="17">
        <v>2</v>
      </c>
      <c r="AE100" s="17">
        <v>3</v>
      </c>
      <c r="AF100" s="17">
        <v>4</v>
      </c>
      <c r="AG100" s="17">
        <v>5</v>
      </c>
      <c r="AH100" s="17" t="s">
        <v>13</v>
      </c>
      <c r="AI100" s="85" t="s">
        <v>118</v>
      </c>
      <c r="AJ100" s="85" t="s">
        <v>119</v>
      </c>
      <c r="AK100" s="19" t="s">
        <v>15</v>
      </c>
      <c r="AL100" s="19" t="s">
        <v>16</v>
      </c>
      <c r="AM100" s="19" t="s">
        <v>17</v>
      </c>
      <c r="AN100" s="19" t="s">
        <v>18</v>
      </c>
      <c r="AO100" s="1"/>
    </row>
    <row r="101" spans="1:41" s="26" customFormat="1" ht="18.75" customHeight="1">
      <c r="A101" s="52" t="s">
        <v>70</v>
      </c>
      <c r="B101" s="97" t="s">
        <v>71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9"/>
      <c r="V101" s="53">
        <f>AP39</f>
        <v>220</v>
      </c>
      <c r="W101" s="53">
        <f t="shared" ref="W101:AB108" si="19">AQ39</f>
        <v>240</v>
      </c>
      <c r="X101" s="53">
        <f t="shared" si="19"/>
        <v>266</v>
      </c>
      <c r="Y101" s="53">
        <f t="shared" si="19"/>
        <v>205</v>
      </c>
      <c r="Z101" s="53">
        <f t="shared" si="19"/>
        <v>117</v>
      </c>
      <c r="AA101" s="53">
        <f t="shared" si="19"/>
        <v>134</v>
      </c>
      <c r="AB101" s="53">
        <f t="shared" si="19"/>
        <v>1182</v>
      </c>
      <c r="AC101" s="22">
        <f>V101/$AB101</f>
        <v>0.18612521150592218</v>
      </c>
      <c r="AD101" s="22">
        <f t="shared" ref="AD101:AH131" si="20">W101/$AB101</f>
        <v>0.20304568527918782</v>
      </c>
      <c r="AE101" s="22">
        <f t="shared" si="20"/>
        <v>0.22504230118443316</v>
      </c>
      <c r="AF101" s="22">
        <f t="shared" si="20"/>
        <v>0.17343485617597293</v>
      </c>
      <c r="AG101" s="22">
        <f t="shared" si="20"/>
        <v>9.8984771573604066E-2</v>
      </c>
      <c r="AH101" s="22">
        <f t="shared" si="20"/>
        <v>0.11336717428087986</v>
      </c>
      <c r="AI101" s="22">
        <f t="shared" ref="AI101:AI108" si="21">(V101+W101)/(V101+W101+X101+Y101+Z101)</f>
        <v>0.43893129770992367</v>
      </c>
      <c r="AJ101" s="22">
        <f t="shared" ref="AJ101:AJ108" si="22">(X101+Y101+Z101)/(V101+W101+X101+Y101+Z101)</f>
        <v>0.56106870229007633</v>
      </c>
      <c r="AK101" s="54">
        <f>BD39</f>
        <v>2.77</v>
      </c>
      <c r="AL101" s="54">
        <f t="shared" ref="AL101:AN108" si="23">BE39</f>
        <v>1.29</v>
      </c>
      <c r="AM101" s="55">
        <f t="shared" si="23"/>
        <v>3</v>
      </c>
      <c r="AN101" s="55">
        <f t="shared" si="23"/>
        <v>3</v>
      </c>
      <c r="AO101" s="25"/>
    </row>
    <row r="102" spans="1:41" s="26" customFormat="1" ht="18.75" customHeight="1">
      <c r="A102" s="21" t="s">
        <v>72</v>
      </c>
      <c r="B102" s="97" t="s">
        <v>73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9"/>
      <c r="V102" s="53">
        <f t="shared" ref="V102:V108" si="24">AP40</f>
        <v>205</v>
      </c>
      <c r="W102" s="53">
        <f t="shared" si="19"/>
        <v>269</v>
      </c>
      <c r="X102" s="53">
        <f t="shared" si="19"/>
        <v>310</v>
      </c>
      <c r="Y102" s="53">
        <f t="shared" si="19"/>
        <v>254</v>
      </c>
      <c r="Z102" s="53">
        <f t="shared" si="19"/>
        <v>126</v>
      </c>
      <c r="AA102" s="53">
        <f t="shared" si="19"/>
        <v>18</v>
      </c>
      <c r="AB102" s="53">
        <f t="shared" si="19"/>
        <v>1182</v>
      </c>
      <c r="AC102" s="22">
        <f t="shared" ref="AC102:AC130" si="25">V102/$AB102</f>
        <v>0.17343485617597293</v>
      </c>
      <c r="AD102" s="22">
        <f t="shared" si="20"/>
        <v>0.22758037225042302</v>
      </c>
      <c r="AE102" s="22">
        <f t="shared" si="20"/>
        <v>0.26226734348561759</v>
      </c>
      <c r="AF102" s="22">
        <f t="shared" si="20"/>
        <v>0.21489001692047377</v>
      </c>
      <c r="AG102" s="22">
        <f t="shared" si="20"/>
        <v>0.1065989847715736</v>
      </c>
      <c r="AH102" s="22">
        <f t="shared" si="20"/>
        <v>1.5228426395939087E-2</v>
      </c>
      <c r="AI102" s="22">
        <f t="shared" si="21"/>
        <v>0.40721649484536082</v>
      </c>
      <c r="AJ102" s="22">
        <f t="shared" si="22"/>
        <v>0.59278350515463918</v>
      </c>
      <c r="AK102" s="54">
        <f t="shared" ref="AK102:AK108" si="26">BD40</f>
        <v>2.85</v>
      </c>
      <c r="AL102" s="54">
        <f t="shared" si="23"/>
        <v>1.25</v>
      </c>
      <c r="AM102" s="55">
        <f t="shared" si="23"/>
        <v>3</v>
      </c>
      <c r="AN102" s="55">
        <f t="shared" si="23"/>
        <v>3</v>
      </c>
      <c r="AO102" s="25"/>
    </row>
    <row r="103" spans="1:41" s="26" customFormat="1" ht="18.75" customHeight="1">
      <c r="A103" s="52" t="s">
        <v>74</v>
      </c>
      <c r="B103" s="97" t="s">
        <v>75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9"/>
      <c r="V103" s="53">
        <f t="shared" si="24"/>
        <v>263</v>
      </c>
      <c r="W103" s="53">
        <f t="shared" si="19"/>
        <v>263</v>
      </c>
      <c r="X103" s="53">
        <f t="shared" si="19"/>
        <v>281</v>
      </c>
      <c r="Y103" s="53">
        <f t="shared" si="19"/>
        <v>233</v>
      </c>
      <c r="Z103" s="53">
        <f t="shared" si="19"/>
        <v>111</v>
      </c>
      <c r="AA103" s="53">
        <f t="shared" si="19"/>
        <v>31</v>
      </c>
      <c r="AB103" s="53">
        <f t="shared" si="19"/>
        <v>1182</v>
      </c>
      <c r="AC103" s="22">
        <f t="shared" si="25"/>
        <v>0.22250423011844331</v>
      </c>
      <c r="AD103" s="22">
        <f t="shared" si="20"/>
        <v>0.22250423011844331</v>
      </c>
      <c r="AE103" s="22">
        <f t="shared" si="20"/>
        <v>0.23773265651438241</v>
      </c>
      <c r="AF103" s="22">
        <f t="shared" si="20"/>
        <v>0.19712351945854484</v>
      </c>
      <c r="AG103" s="22">
        <f t="shared" si="20"/>
        <v>9.3908629441624369E-2</v>
      </c>
      <c r="AH103" s="22">
        <f t="shared" si="20"/>
        <v>2.6226734348561761E-2</v>
      </c>
      <c r="AI103" s="22">
        <f t="shared" si="21"/>
        <v>0.4569939183318853</v>
      </c>
      <c r="AJ103" s="22">
        <f t="shared" si="22"/>
        <v>0.5430060816681147</v>
      </c>
      <c r="AK103" s="54">
        <f t="shared" si="26"/>
        <v>2.71</v>
      </c>
      <c r="AL103" s="54">
        <f t="shared" si="23"/>
        <v>1.28</v>
      </c>
      <c r="AM103" s="55">
        <f t="shared" si="23"/>
        <v>3</v>
      </c>
      <c r="AN103" s="55">
        <f t="shared" si="23"/>
        <v>3</v>
      </c>
      <c r="AO103" s="25"/>
    </row>
    <row r="104" spans="1:41" s="26" customFormat="1" ht="18.75" customHeight="1">
      <c r="A104" s="21" t="s">
        <v>76</v>
      </c>
      <c r="B104" s="97" t="s">
        <v>77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9"/>
      <c r="V104" s="53">
        <f t="shared" si="24"/>
        <v>183</v>
      </c>
      <c r="W104" s="53">
        <f t="shared" si="19"/>
        <v>230</v>
      </c>
      <c r="X104" s="53">
        <f t="shared" si="19"/>
        <v>296</v>
      </c>
      <c r="Y104" s="53">
        <f t="shared" si="19"/>
        <v>290</v>
      </c>
      <c r="Z104" s="53">
        <f t="shared" si="19"/>
        <v>154</v>
      </c>
      <c r="AA104" s="53">
        <f t="shared" si="19"/>
        <v>29</v>
      </c>
      <c r="AB104" s="53">
        <f t="shared" si="19"/>
        <v>1182</v>
      </c>
      <c r="AC104" s="22">
        <f t="shared" si="25"/>
        <v>0.1548223350253807</v>
      </c>
      <c r="AD104" s="22">
        <f t="shared" si="20"/>
        <v>0.19458544839255498</v>
      </c>
      <c r="AE104" s="22">
        <f t="shared" si="20"/>
        <v>0.25042301184433163</v>
      </c>
      <c r="AF104" s="22">
        <f t="shared" si="20"/>
        <v>0.24534686971235195</v>
      </c>
      <c r="AG104" s="22">
        <f t="shared" si="20"/>
        <v>0.13028764805414553</v>
      </c>
      <c r="AH104" s="22">
        <f t="shared" si="20"/>
        <v>2.4534686971235193E-2</v>
      </c>
      <c r="AI104" s="22">
        <f t="shared" si="21"/>
        <v>0.35819601040763227</v>
      </c>
      <c r="AJ104" s="22">
        <f t="shared" si="22"/>
        <v>0.64180398959236773</v>
      </c>
      <c r="AK104" s="54">
        <f t="shared" si="26"/>
        <v>3</v>
      </c>
      <c r="AL104" s="54">
        <f t="shared" si="23"/>
        <v>1.27</v>
      </c>
      <c r="AM104" s="55">
        <f t="shared" si="23"/>
        <v>3</v>
      </c>
      <c r="AN104" s="55">
        <f t="shared" si="23"/>
        <v>3</v>
      </c>
      <c r="AO104" s="25"/>
    </row>
    <row r="105" spans="1:41" s="26" customFormat="1" ht="18.75" customHeight="1">
      <c r="A105" s="52" t="s">
        <v>78</v>
      </c>
      <c r="B105" s="97" t="s">
        <v>79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9"/>
      <c r="V105" s="53">
        <f t="shared" si="24"/>
        <v>102</v>
      </c>
      <c r="W105" s="53">
        <f t="shared" si="19"/>
        <v>115</v>
      </c>
      <c r="X105" s="53">
        <f t="shared" si="19"/>
        <v>197</v>
      </c>
      <c r="Y105" s="53">
        <f t="shared" si="19"/>
        <v>346</v>
      </c>
      <c r="Z105" s="53">
        <f t="shared" si="19"/>
        <v>404</v>
      </c>
      <c r="AA105" s="53">
        <f t="shared" si="19"/>
        <v>18</v>
      </c>
      <c r="AB105" s="53">
        <f t="shared" si="19"/>
        <v>1182</v>
      </c>
      <c r="AC105" s="22">
        <f t="shared" si="25"/>
        <v>8.6294416243654817E-2</v>
      </c>
      <c r="AD105" s="22">
        <f t="shared" si="20"/>
        <v>9.7292724196277491E-2</v>
      </c>
      <c r="AE105" s="22">
        <f t="shared" si="20"/>
        <v>0.16666666666666666</v>
      </c>
      <c r="AF105" s="22">
        <f t="shared" si="20"/>
        <v>0.2927241962774958</v>
      </c>
      <c r="AG105" s="22">
        <f t="shared" si="20"/>
        <v>0.34179357021996615</v>
      </c>
      <c r="AH105" s="22">
        <f t="shared" si="20"/>
        <v>1.5228426395939087E-2</v>
      </c>
      <c r="AI105" s="22">
        <f t="shared" si="21"/>
        <v>0.18642611683848798</v>
      </c>
      <c r="AJ105" s="22">
        <f t="shared" si="22"/>
        <v>0.81357388316151202</v>
      </c>
      <c r="AK105" s="54">
        <f t="shared" si="26"/>
        <v>3.72</v>
      </c>
      <c r="AL105" s="54">
        <f t="shared" si="23"/>
        <v>1.27</v>
      </c>
      <c r="AM105" s="55">
        <f t="shared" si="23"/>
        <v>4</v>
      </c>
      <c r="AN105" s="55">
        <f t="shared" si="23"/>
        <v>5</v>
      </c>
      <c r="AO105" s="25"/>
    </row>
    <row r="106" spans="1:41" s="26" customFormat="1" ht="18.75" customHeight="1">
      <c r="A106" s="21" t="s">
        <v>80</v>
      </c>
      <c r="B106" s="97" t="s">
        <v>81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9"/>
      <c r="V106" s="53">
        <f t="shared" si="24"/>
        <v>250</v>
      </c>
      <c r="W106" s="53">
        <f t="shared" si="19"/>
        <v>257</v>
      </c>
      <c r="X106" s="53">
        <f t="shared" si="19"/>
        <v>318</v>
      </c>
      <c r="Y106" s="53">
        <f t="shared" si="19"/>
        <v>223</v>
      </c>
      <c r="Z106" s="53">
        <f t="shared" si="19"/>
        <v>106</v>
      </c>
      <c r="AA106" s="53">
        <f t="shared" si="19"/>
        <v>28</v>
      </c>
      <c r="AB106" s="53">
        <f t="shared" si="19"/>
        <v>1182</v>
      </c>
      <c r="AC106" s="22">
        <f t="shared" si="25"/>
        <v>0.21150592216582065</v>
      </c>
      <c r="AD106" s="22">
        <f t="shared" si="20"/>
        <v>0.21742808798646363</v>
      </c>
      <c r="AE106" s="22">
        <f t="shared" si="20"/>
        <v>0.26903553299492383</v>
      </c>
      <c r="AF106" s="22">
        <f t="shared" si="20"/>
        <v>0.18866328257191201</v>
      </c>
      <c r="AG106" s="22">
        <f t="shared" si="20"/>
        <v>8.9678510998307953E-2</v>
      </c>
      <c r="AH106" s="22">
        <f t="shared" si="20"/>
        <v>2.3688663282571912E-2</v>
      </c>
      <c r="AI106" s="22">
        <f t="shared" si="21"/>
        <v>0.4393414211438475</v>
      </c>
      <c r="AJ106" s="22">
        <f t="shared" si="22"/>
        <v>0.56065857885615256</v>
      </c>
      <c r="AK106" s="54">
        <f t="shared" si="26"/>
        <v>2.72</v>
      </c>
      <c r="AL106" s="54">
        <f t="shared" si="23"/>
        <v>1.25</v>
      </c>
      <c r="AM106" s="55">
        <f t="shared" si="23"/>
        <v>3</v>
      </c>
      <c r="AN106" s="55">
        <f t="shared" si="23"/>
        <v>3</v>
      </c>
      <c r="AO106" s="25"/>
    </row>
    <row r="107" spans="1:41" s="26" customFormat="1" ht="18.75" customHeight="1">
      <c r="A107" s="52" t="s">
        <v>82</v>
      </c>
      <c r="B107" s="97" t="s">
        <v>83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9"/>
      <c r="V107" s="53">
        <f t="shared" si="24"/>
        <v>183</v>
      </c>
      <c r="W107" s="53">
        <f t="shared" si="19"/>
        <v>165</v>
      </c>
      <c r="X107" s="53">
        <f t="shared" si="19"/>
        <v>230</v>
      </c>
      <c r="Y107" s="53">
        <f t="shared" si="19"/>
        <v>286</v>
      </c>
      <c r="Z107" s="53">
        <f t="shared" si="19"/>
        <v>283</v>
      </c>
      <c r="AA107" s="53">
        <f t="shared" si="19"/>
        <v>35</v>
      </c>
      <c r="AB107" s="53">
        <f t="shared" si="19"/>
        <v>1182</v>
      </c>
      <c r="AC107" s="22">
        <f t="shared" si="25"/>
        <v>0.1548223350253807</v>
      </c>
      <c r="AD107" s="22">
        <f t="shared" si="20"/>
        <v>0.13959390862944163</v>
      </c>
      <c r="AE107" s="22">
        <f t="shared" si="20"/>
        <v>0.19458544839255498</v>
      </c>
      <c r="AF107" s="22">
        <f t="shared" si="20"/>
        <v>0.24196277495769883</v>
      </c>
      <c r="AG107" s="22">
        <f t="shared" si="20"/>
        <v>0.23942470389170897</v>
      </c>
      <c r="AH107" s="22">
        <f t="shared" si="20"/>
        <v>2.961082910321489E-2</v>
      </c>
      <c r="AI107" s="22">
        <f t="shared" si="21"/>
        <v>0.30340017436791633</v>
      </c>
      <c r="AJ107" s="22">
        <f t="shared" si="22"/>
        <v>0.69659982563208367</v>
      </c>
      <c r="AK107" s="54">
        <f t="shared" si="26"/>
        <v>3.28</v>
      </c>
      <c r="AL107" s="54">
        <f t="shared" si="23"/>
        <v>1.39</v>
      </c>
      <c r="AM107" s="55">
        <f t="shared" si="23"/>
        <v>3</v>
      </c>
      <c r="AN107" s="55">
        <f t="shared" si="23"/>
        <v>4</v>
      </c>
      <c r="AO107" s="25"/>
    </row>
    <row r="108" spans="1:41" s="26" customFormat="1" ht="18.75" customHeight="1">
      <c r="A108" s="27" t="s">
        <v>84</v>
      </c>
      <c r="B108" s="91" t="s">
        <v>85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  <c r="V108" s="56">
        <f t="shared" si="24"/>
        <v>252</v>
      </c>
      <c r="W108" s="56">
        <f t="shared" si="19"/>
        <v>286</v>
      </c>
      <c r="X108" s="56">
        <f t="shared" si="19"/>
        <v>307</v>
      </c>
      <c r="Y108" s="56">
        <f t="shared" si="19"/>
        <v>251</v>
      </c>
      <c r="Z108" s="56">
        <f t="shared" si="19"/>
        <v>75</v>
      </c>
      <c r="AA108" s="56">
        <f t="shared" si="19"/>
        <v>11</v>
      </c>
      <c r="AB108" s="56">
        <f t="shared" si="19"/>
        <v>1182</v>
      </c>
      <c r="AC108" s="29">
        <f t="shared" si="25"/>
        <v>0.21319796954314721</v>
      </c>
      <c r="AD108" s="29">
        <f t="shared" si="20"/>
        <v>0.24196277495769883</v>
      </c>
      <c r="AE108" s="29">
        <f t="shared" si="20"/>
        <v>0.25972927241962773</v>
      </c>
      <c r="AF108" s="29">
        <f t="shared" si="20"/>
        <v>0.21235194585448391</v>
      </c>
      <c r="AG108" s="29">
        <f t="shared" si="20"/>
        <v>6.3451776649746189E-2</v>
      </c>
      <c r="AH108" s="29">
        <f t="shared" si="20"/>
        <v>9.3062605752961079E-3</v>
      </c>
      <c r="AI108" s="29">
        <f t="shared" si="21"/>
        <v>0.45943637916310848</v>
      </c>
      <c r="AJ108" s="29">
        <f t="shared" si="22"/>
        <v>0.54056362083689158</v>
      </c>
      <c r="AK108" s="30">
        <f t="shared" si="26"/>
        <v>2.67</v>
      </c>
      <c r="AL108" s="30">
        <f t="shared" si="23"/>
        <v>1.21</v>
      </c>
      <c r="AM108" s="31">
        <f t="shared" si="23"/>
        <v>3</v>
      </c>
      <c r="AN108" s="31">
        <f t="shared" si="23"/>
        <v>3</v>
      </c>
      <c r="AO108" s="25"/>
    </row>
    <row r="109" spans="1:41" s="44" customFormat="1" ht="18.75" customHeight="1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9"/>
      <c r="W109" s="59"/>
      <c r="X109" s="59"/>
      <c r="Y109" s="59"/>
      <c r="Z109" s="59"/>
      <c r="AA109" s="59"/>
      <c r="AB109" s="59"/>
      <c r="AC109" s="48"/>
      <c r="AD109" s="48"/>
      <c r="AE109" s="48"/>
      <c r="AF109" s="48"/>
      <c r="AG109" s="48"/>
      <c r="AH109" s="48"/>
      <c r="AI109" s="48"/>
      <c r="AJ109" s="48"/>
      <c r="AK109" s="60"/>
      <c r="AL109" s="60"/>
      <c r="AM109" s="61"/>
      <c r="AN109" s="61"/>
      <c r="AO109" s="62"/>
    </row>
    <row r="110" spans="1:41" s="44" customFormat="1" ht="18.75" customHeight="1">
      <c r="A110" s="106" t="s">
        <v>86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59"/>
      <c r="W110" s="59"/>
      <c r="X110" s="59"/>
      <c r="Y110" s="59"/>
      <c r="Z110" s="59"/>
      <c r="AA110" s="59"/>
      <c r="AB110" s="59"/>
      <c r="AC110" s="48"/>
      <c r="AD110" s="48"/>
      <c r="AE110" s="48"/>
      <c r="AF110" s="48"/>
      <c r="AG110" s="48"/>
      <c r="AH110" s="48"/>
      <c r="AI110" s="48"/>
      <c r="AJ110" s="48"/>
      <c r="AK110" s="60"/>
      <c r="AL110" s="60"/>
      <c r="AM110" s="61"/>
      <c r="AN110" s="61"/>
      <c r="AO110" s="62"/>
    </row>
    <row r="111" spans="1:41" s="44" customFormat="1" ht="18.75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9"/>
      <c r="W111" s="59"/>
      <c r="X111" s="59"/>
      <c r="Y111" s="59"/>
      <c r="Z111" s="59"/>
      <c r="AA111" s="59"/>
      <c r="AB111" s="59"/>
      <c r="AC111" s="48"/>
      <c r="AD111" s="48"/>
      <c r="AE111" s="48"/>
      <c r="AF111" s="48"/>
      <c r="AG111" s="48"/>
      <c r="AH111" s="48"/>
      <c r="AI111" s="48"/>
      <c r="AJ111" s="48"/>
      <c r="AK111" s="60"/>
      <c r="AL111" s="60"/>
      <c r="AM111" s="61"/>
      <c r="AN111" s="61"/>
      <c r="AO111" s="62"/>
    </row>
    <row r="112" spans="1:41" s="44" customFormat="1" ht="18.75" customHeight="1">
      <c r="A112" s="100" t="s">
        <v>87</v>
      </c>
      <c r="B112" s="100"/>
      <c r="C112" s="100"/>
      <c r="D112" s="100"/>
      <c r="E112" s="100"/>
      <c r="F112" s="100"/>
      <c r="G112" s="100"/>
      <c r="H112" s="100"/>
      <c r="I112" s="63">
        <v>266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9"/>
      <c r="W112" s="59"/>
      <c r="X112" s="59"/>
      <c r="Y112" s="59"/>
      <c r="Z112" s="59"/>
      <c r="AA112" s="59"/>
      <c r="AB112" s="59"/>
      <c r="AC112" s="48"/>
      <c r="AD112" s="48"/>
      <c r="AE112" s="48"/>
      <c r="AF112" s="48"/>
      <c r="AG112" s="48"/>
      <c r="AH112" s="48"/>
      <c r="AI112" s="48"/>
      <c r="AJ112" s="48"/>
      <c r="AK112" s="60"/>
      <c r="AL112" s="60"/>
      <c r="AM112" s="61"/>
      <c r="AN112" s="61"/>
      <c r="AO112" s="62"/>
    </row>
    <row r="113" spans="1:41" s="44" customFormat="1" ht="18.75" customHeight="1">
      <c r="A113" s="100" t="s">
        <v>88</v>
      </c>
      <c r="B113" s="100"/>
      <c r="C113" s="100"/>
      <c r="D113" s="100"/>
      <c r="E113" s="100"/>
      <c r="F113" s="100"/>
      <c r="G113" s="100"/>
      <c r="H113" s="100"/>
      <c r="I113" s="63">
        <v>679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9"/>
      <c r="W113" s="59"/>
      <c r="X113" s="59"/>
      <c r="Y113" s="59"/>
      <c r="Z113" s="59"/>
      <c r="AA113" s="59"/>
      <c r="AB113" s="59"/>
      <c r="AC113" s="48"/>
      <c r="AD113" s="48"/>
      <c r="AE113" s="48"/>
      <c r="AF113" s="48"/>
      <c r="AG113" s="48"/>
      <c r="AH113" s="48"/>
      <c r="AI113" s="48"/>
      <c r="AJ113" s="48"/>
      <c r="AK113" s="60"/>
      <c r="AL113" s="60"/>
      <c r="AM113" s="61"/>
      <c r="AN113" s="61"/>
      <c r="AO113" s="62"/>
    </row>
    <row r="114" spans="1:41" s="44" customFormat="1" ht="18.75" customHeight="1">
      <c r="A114" s="100" t="s">
        <v>89</v>
      </c>
      <c r="B114" s="100"/>
      <c r="C114" s="100"/>
      <c r="D114" s="100"/>
      <c r="E114" s="100"/>
      <c r="F114" s="100"/>
      <c r="G114" s="100"/>
      <c r="H114" s="100"/>
      <c r="I114" s="63">
        <v>484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9"/>
      <c r="W114" s="59"/>
      <c r="X114" s="59"/>
      <c r="Y114" s="59"/>
      <c r="Z114" s="59"/>
      <c r="AA114" s="59"/>
      <c r="AB114" s="59"/>
      <c r="AC114" s="48"/>
      <c r="AD114" s="48"/>
      <c r="AE114" s="48"/>
      <c r="AF114" s="48"/>
      <c r="AG114" s="48"/>
      <c r="AH114" s="48"/>
      <c r="AI114" s="48"/>
      <c r="AJ114" s="48"/>
      <c r="AK114" s="60"/>
      <c r="AL114" s="60"/>
      <c r="AM114" s="61"/>
      <c r="AN114" s="61"/>
      <c r="AO114" s="62"/>
    </row>
    <row r="115" spans="1:41" s="44" customFormat="1" ht="18.75" customHeight="1">
      <c r="A115" s="100" t="s">
        <v>90</v>
      </c>
      <c r="B115" s="100"/>
      <c r="C115" s="100"/>
      <c r="D115" s="100"/>
      <c r="E115" s="100"/>
      <c r="F115" s="100"/>
      <c r="G115" s="100"/>
      <c r="H115" s="100"/>
      <c r="I115" s="63">
        <v>767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9"/>
      <c r="W115" s="59"/>
      <c r="X115" s="59"/>
      <c r="Y115" s="59"/>
      <c r="Z115" s="59"/>
      <c r="AA115" s="59"/>
      <c r="AB115" s="59"/>
      <c r="AC115" s="48"/>
      <c r="AD115" s="48"/>
      <c r="AE115" s="48"/>
      <c r="AF115" s="48"/>
      <c r="AG115" s="48"/>
      <c r="AH115" s="48"/>
      <c r="AI115" s="48"/>
      <c r="AJ115" s="48"/>
      <c r="AK115" s="60"/>
      <c r="AL115" s="60"/>
      <c r="AM115" s="61"/>
      <c r="AN115" s="61"/>
      <c r="AO115" s="62"/>
    </row>
    <row r="116" spans="1:41" s="44" customFormat="1" ht="18.75" customHeight="1">
      <c r="A116" s="100" t="s">
        <v>91</v>
      </c>
      <c r="B116" s="100"/>
      <c r="C116" s="100"/>
      <c r="D116" s="100"/>
      <c r="E116" s="100"/>
      <c r="F116" s="100"/>
      <c r="G116" s="100"/>
      <c r="H116" s="100"/>
      <c r="I116" s="63">
        <v>188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9"/>
      <c r="W116" s="59"/>
      <c r="X116" s="59"/>
      <c r="Y116" s="59"/>
      <c r="Z116" s="59"/>
      <c r="AA116" s="59"/>
      <c r="AB116" s="59"/>
      <c r="AC116" s="48"/>
      <c r="AD116" s="48"/>
      <c r="AE116" s="48"/>
      <c r="AF116" s="48"/>
      <c r="AG116" s="48"/>
      <c r="AH116" s="48"/>
      <c r="AI116" s="48"/>
      <c r="AJ116" s="48"/>
      <c r="AK116" s="60"/>
      <c r="AL116" s="60"/>
      <c r="AM116" s="61"/>
      <c r="AN116" s="61"/>
      <c r="AO116" s="62"/>
    </row>
    <row r="117" spans="1:41" s="44" customFormat="1" ht="18.75" customHeight="1">
      <c r="A117" s="100" t="s">
        <v>92</v>
      </c>
      <c r="B117" s="100"/>
      <c r="C117" s="100"/>
      <c r="D117" s="100"/>
      <c r="E117" s="100"/>
      <c r="F117" s="100"/>
      <c r="G117" s="100"/>
      <c r="H117" s="100"/>
      <c r="I117" s="63">
        <v>657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9"/>
      <c r="W117" s="59"/>
      <c r="X117" s="59"/>
      <c r="Y117" s="59"/>
      <c r="Z117" s="59"/>
      <c r="AA117" s="59"/>
      <c r="AB117" s="59"/>
      <c r="AC117" s="48"/>
      <c r="AD117" s="48"/>
      <c r="AE117" s="48"/>
      <c r="AF117" s="48"/>
      <c r="AG117" s="48"/>
      <c r="AH117" s="48"/>
      <c r="AI117" s="48"/>
      <c r="AJ117" s="48"/>
      <c r="AK117" s="60"/>
      <c r="AL117" s="60"/>
      <c r="AM117" s="61"/>
      <c r="AN117" s="61"/>
      <c r="AO117" s="62"/>
    </row>
    <row r="118" spans="1:41" s="44" customFormat="1" ht="18.75" customHeight="1">
      <c r="A118" s="101" t="s">
        <v>93</v>
      </c>
      <c r="B118" s="102"/>
      <c r="C118" s="102"/>
      <c r="D118" s="102"/>
      <c r="E118" s="102"/>
      <c r="F118" s="102"/>
      <c r="G118" s="102"/>
      <c r="H118" s="103"/>
      <c r="I118" s="64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9"/>
      <c r="W118" s="59"/>
      <c r="X118" s="59"/>
      <c r="Y118" s="59"/>
      <c r="Z118" s="59"/>
      <c r="AA118" s="59"/>
      <c r="AB118" s="59"/>
      <c r="AC118" s="48"/>
      <c r="AD118" s="48"/>
      <c r="AE118" s="48"/>
      <c r="AF118" s="48"/>
      <c r="AG118" s="48"/>
      <c r="AH118" s="48"/>
      <c r="AI118" s="48"/>
      <c r="AJ118" s="48"/>
      <c r="AK118" s="60"/>
      <c r="AL118" s="60"/>
      <c r="AM118" s="61"/>
      <c r="AN118" s="61"/>
      <c r="AO118" s="62"/>
    </row>
    <row r="119" spans="1:41" s="44" customFormat="1" ht="18.75" customHeight="1">
      <c r="A119" s="65" t="s">
        <v>121</v>
      </c>
      <c r="B119" s="64"/>
      <c r="C119" s="64"/>
      <c r="D119" s="64"/>
      <c r="E119" s="64"/>
      <c r="F119" s="64"/>
      <c r="G119" s="64"/>
      <c r="H119" s="64"/>
      <c r="I119" s="64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9"/>
      <c r="W119" s="59"/>
      <c r="X119" s="59"/>
      <c r="Y119" s="59"/>
      <c r="Z119" s="59"/>
      <c r="AA119" s="59"/>
      <c r="AB119" s="59"/>
      <c r="AC119" s="48"/>
      <c r="AD119" s="48"/>
      <c r="AE119" s="48"/>
      <c r="AF119" s="48"/>
      <c r="AG119" s="48"/>
      <c r="AH119" s="48"/>
      <c r="AI119" s="48"/>
      <c r="AJ119" s="48"/>
      <c r="AK119" s="60"/>
      <c r="AL119" s="60"/>
      <c r="AM119" s="61"/>
      <c r="AN119" s="61"/>
      <c r="AO119" s="62"/>
    </row>
    <row r="120" spans="1:41" s="44" customFormat="1" ht="18.75" customHeight="1">
      <c r="A120" s="65"/>
      <c r="B120" s="64"/>
      <c r="C120" s="64"/>
      <c r="D120" s="64"/>
      <c r="E120" s="64"/>
      <c r="F120" s="64"/>
      <c r="G120" s="64"/>
      <c r="H120" s="64"/>
      <c r="I120" s="64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9"/>
      <c r="W120" s="59"/>
      <c r="X120" s="59"/>
      <c r="Y120" s="59"/>
      <c r="Z120" s="59"/>
      <c r="AA120" s="59"/>
      <c r="AB120" s="59"/>
      <c r="AC120" s="48"/>
      <c r="AD120" s="48"/>
      <c r="AE120" s="48"/>
      <c r="AF120" s="48"/>
      <c r="AG120" s="48"/>
      <c r="AH120" s="48"/>
      <c r="AI120" s="48"/>
      <c r="AJ120" s="48"/>
      <c r="AK120" s="60"/>
      <c r="AL120" s="60"/>
      <c r="AM120" s="61"/>
      <c r="AN120" s="61"/>
      <c r="AO120" s="62"/>
    </row>
    <row r="121" spans="1:41" s="44" customFormat="1" ht="18.75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59"/>
      <c r="X121" s="59"/>
      <c r="Y121" s="59"/>
      <c r="Z121" s="59"/>
      <c r="AA121" s="59"/>
      <c r="AB121" s="59"/>
      <c r="AC121" s="48"/>
      <c r="AD121" s="48"/>
      <c r="AE121" s="48"/>
      <c r="AF121" s="48"/>
      <c r="AG121" s="48"/>
      <c r="AH121" s="48"/>
      <c r="AI121" s="48"/>
      <c r="AJ121" s="48"/>
      <c r="AK121" s="60"/>
      <c r="AL121" s="60"/>
      <c r="AM121" s="61"/>
      <c r="AN121" s="61"/>
      <c r="AO121" s="62"/>
    </row>
    <row r="122" spans="1:41" s="44" customFormat="1" ht="18.75" customHeight="1">
      <c r="A122" s="86"/>
      <c r="B122" s="64"/>
      <c r="C122" s="64"/>
      <c r="D122" s="64"/>
      <c r="E122" s="64"/>
      <c r="F122" s="64"/>
      <c r="G122" s="64"/>
      <c r="H122" s="64"/>
      <c r="I122" s="64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9"/>
      <c r="W122" s="59"/>
      <c r="X122" s="59"/>
      <c r="Y122" s="59"/>
      <c r="Z122" s="59"/>
      <c r="AA122" s="59"/>
      <c r="AB122" s="59"/>
      <c r="AC122" s="48"/>
      <c r="AD122" s="48"/>
      <c r="AE122" s="48"/>
      <c r="AF122" s="48"/>
      <c r="AG122" s="48"/>
      <c r="AH122" s="48"/>
      <c r="AI122" s="48"/>
      <c r="AJ122" s="48"/>
      <c r="AK122" s="60"/>
      <c r="AL122" s="60"/>
      <c r="AM122" s="61"/>
      <c r="AN122" s="61"/>
      <c r="AO122" s="62"/>
    </row>
    <row r="123" spans="1:41" s="44" customFormat="1" ht="18.75" customHeight="1">
      <c r="A123" s="86"/>
      <c r="B123" s="64"/>
      <c r="C123" s="64"/>
      <c r="D123" s="64"/>
      <c r="E123" s="64"/>
      <c r="F123" s="64"/>
      <c r="G123" s="64"/>
      <c r="H123" s="64"/>
      <c r="I123" s="64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9"/>
      <c r="W123" s="59"/>
      <c r="X123" s="59"/>
      <c r="Y123" s="59"/>
      <c r="Z123" s="59"/>
      <c r="AA123" s="59"/>
      <c r="AB123" s="59"/>
      <c r="AC123" s="48"/>
      <c r="AD123" s="48"/>
      <c r="AE123" s="48"/>
      <c r="AF123" s="48"/>
      <c r="AG123" s="48"/>
      <c r="AH123" s="48"/>
      <c r="AI123" s="48"/>
      <c r="AJ123" s="48"/>
      <c r="AK123" s="60"/>
      <c r="AL123" s="60"/>
      <c r="AM123" s="61"/>
      <c r="AN123" s="61"/>
      <c r="AO123" s="62"/>
    </row>
    <row r="124" spans="1:41" s="44" customFormat="1" ht="18.75" customHeight="1">
      <c r="A124" s="2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9"/>
      <c r="W124" s="59"/>
      <c r="X124" s="59"/>
      <c r="Y124" s="59"/>
      <c r="Z124" s="59"/>
      <c r="AA124" s="59"/>
      <c r="AB124" s="59"/>
      <c r="AC124" s="48"/>
      <c r="AD124" s="48"/>
      <c r="AE124" s="48"/>
      <c r="AF124" s="48"/>
      <c r="AG124" s="48"/>
      <c r="AH124" s="48"/>
      <c r="AI124" s="48"/>
      <c r="AJ124" s="48"/>
      <c r="AK124" s="60"/>
      <c r="AL124" s="60"/>
      <c r="AM124" s="61"/>
      <c r="AN124" s="61"/>
      <c r="AO124" s="62"/>
    </row>
    <row r="125" spans="1:41" s="26" customFormat="1" ht="18.75" customHeight="1">
      <c r="A125" s="38"/>
      <c r="B125" s="34"/>
      <c r="C125" s="34"/>
      <c r="D125" s="34"/>
      <c r="E125" s="34"/>
      <c r="F125" s="34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104" t="s">
        <v>7</v>
      </c>
      <c r="W125" s="104"/>
      <c r="X125" s="104"/>
      <c r="Y125" s="104"/>
      <c r="Z125" s="104"/>
      <c r="AA125" s="104"/>
      <c r="AB125" s="16"/>
      <c r="AC125" s="104" t="s">
        <v>8</v>
      </c>
      <c r="AD125" s="104"/>
      <c r="AE125" s="104"/>
      <c r="AF125" s="104"/>
      <c r="AG125" s="104"/>
      <c r="AH125" s="104"/>
      <c r="AI125" s="119" t="s">
        <v>117</v>
      </c>
      <c r="AJ125" s="121"/>
      <c r="AK125" s="95" t="s">
        <v>9</v>
      </c>
      <c r="AL125" s="95"/>
      <c r="AM125" s="95"/>
      <c r="AN125" s="95"/>
      <c r="AO125" s="25"/>
    </row>
    <row r="126" spans="1:41" s="26" customFormat="1" ht="18.75" customHeight="1">
      <c r="A126" s="38"/>
      <c r="B126" s="41"/>
      <c r="C126" s="41"/>
      <c r="D126" s="41"/>
      <c r="E126" s="41"/>
      <c r="F126" s="4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104"/>
      <c r="W126" s="104"/>
      <c r="X126" s="104"/>
      <c r="Y126" s="104"/>
      <c r="Z126" s="104"/>
      <c r="AA126" s="104"/>
      <c r="AB126" s="16"/>
      <c r="AC126" s="104"/>
      <c r="AD126" s="104"/>
      <c r="AE126" s="104"/>
      <c r="AF126" s="104"/>
      <c r="AG126" s="104"/>
      <c r="AH126" s="104"/>
      <c r="AI126" s="122"/>
      <c r="AJ126" s="124"/>
      <c r="AK126" s="95"/>
      <c r="AL126" s="95"/>
      <c r="AM126" s="95"/>
      <c r="AN126" s="95"/>
      <c r="AO126" s="25"/>
    </row>
    <row r="127" spans="1:41" s="26" customFormat="1" ht="36.75" customHeight="1">
      <c r="A127" s="51"/>
      <c r="B127" s="96" t="s">
        <v>94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17">
        <v>1</v>
      </c>
      <c r="W127" s="17">
        <v>2</v>
      </c>
      <c r="X127" s="17">
        <v>3</v>
      </c>
      <c r="Y127" s="17">
        <v>4</v>
      </c>
      <c r="Z127" s="17">
        <v>5</v>
      </c>
      <c r="AA127" s="17" t="s">
        <v>13</v>
      </c>
      <c r="AB127" s="18" t="s">
        <v>14</v>
      </c>
      <c r="AC127" s="17">
        <v>1</v>
      </c>
      <c r="AD127" s="17">
        <v>2</v>
      </c>
      <c r="AE127" s="17">
        <v>3</v>
      </c>
      <c r="AF127" s="17">
        <v>4</v>
      </c>
      <c r="AG127" s="17">
        <v>5</v>
      </c>
      <c r="AH127" s="17" t="s">
        <v>13</v>
      </c>
      <c r="AI127" s="85" t="s">
        <v>118</v>
      </c>
      <c r="AJ127" s="85" t="s">
        <v>119</v>
      </c>
      <c r="AK127" s="19" t="s">
        <v>15</v>
      </c>
      <c r="AL127" s="19" t="s">
        <v>16</v>
      </c>
      <c r="AM127" s="19" t="s">
        <v>17</v>
      </c>
      <c r="AN127" s="19" t="s">
        <v>18</v>
      </c>
      <c r="AO127" s="25"/>
    </row>
    <row r="128" spans="1:41" s="26" customFormat="1" ht="18.75" customHeight="1">
      <c r="A128" s="52" t="s">
        <v>95</v>
      </c>
      <c r="B128" s="97" t="s">
        <v>96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9"/>
      <c r="V128" s="53">
        <f t="shared" ref="V128:AB132" si="27">AP47</f>
        <v>190</v>
      </c>
      <c r="W128" s="53">
        <f t="shared" si="27"/>
        <v>202</v>
      </c>
      <c r="X128" s="53">
        <f t="shared" si="27"/>
        <v>345</v>
      </c>
      <c r="Y128" s="53">
        <f t="shared" si="27"/>
        <v>260</v>
      </c>
      <c r="Z128" s="53">
        <f t="shared" si="27"/>
        <v>127</v>
      </c>
      <c r="AA128" s="53">
        <f t="shared" si="27"/>
        <v>58</v>
      </c>
      <c r="AB128" s="53">
        <f t="shared" si="27"/>
        <v>1182</v>
      </c>
      <c r="AC128" s="22">
        <f t="shared" si="25"/>
        <v>0.16074450084602368</v>
      </c>
      <c r="AD128" s="22">
        <f t="shared" si="20"/>
        <v>0.17089678510998307</v>
      </c>
      <c r="AE128" s="22">
        <f t="shared" si="20"/>
        <v>0.29187817258883247</v>
      </c>
      <c r="AF128" s="22">
        <f t="shared" si="20"/>
        <v>0.21996615905245348</v>
      </c>
      <c r="AG128" s="22">
        <f t="shared" si="20"/>
        <v>0.10744500846023688</v>
      </c>
      <c r="AH128" s="22">
        <f t="shared" si="20"/>
        <v>4.9069373942470386E-2</v>
      </c>
      <c r="AI128" s="22">
        <f t="shared" ref="AI128:AI132" si="28">(V128+W128)/(V128+W128+X128+Y128+Z128)</f>
        <v>0.3487544483985765</v>
      </c>
      <c r="AJ128" s="22">
        <f t="shared" ref="AJ128:AJ132" si="29">(X128+Y128+Z128)/(V128+W128+X128+Y128+Z128)</f>
        <v>0.6512455516014235</v>
      </c>
      <c r="AK128" s="54">
        <f t="shared" ref="AK128:AN132" si="30">BD47</f>
        <v>2.94</v>
      </c>
      <c r="AL128" s="54">
        <f t="shared" si="30"/>
        <v>1.24</v>
      </c>
      <c r="AM128" s="55">
        <f t="shared" si="30"/>
        <v>3</v>
      </c>
      <c r="AN128" s="55">
        <f t="shared" si="30"/>
        <v>3</v>
      </c>
      <c r="AO128" s="25"/>
    </row>
    <row r="129" spans="1:62" s="26" customFormat="1" ht="18.75" customHeight="1">
      <c r="A129" s="21" t="s">
        <v>97</v>
      </c>
      <c r="B129" s="97" t="s">
        <v>98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9"/>
      <c r="V129" s="53">
        <f t="shared" si="27"/>
        <v>134</v>
      </c>
      <c r="W129" s="53">
        <f t="shared" si="27"/>
        <v>148</v>
      </c>
      <c r="X129" s="53">
        <f t="shared" si="27"/>
        <v>319</v>
      </c>
      <c r="Y129" s="53">
        <f t="shared" si="27"/>
        <v>352</v>
      </c>
      <c r="Z129" s="53">
        <f t="shared" si="27"/>
        <v>198</v>
      </c>
      <c r="AA129" s="53">
        <f t="shared" si="27"/>
        <v>31</v>
      </c>
      <c r="AB129" s="53">
        <f t="shared" si="27"/>
        <v>1182</v>
      </c>
      <c r="AC129" s="22">
        <f t="shared" si="25"/>
        <v>0.11336717428087986</v>
      </c>
      <c r="AD129" s="22">
        <f t="shared" si="20"/>
        <v>0.12521150592216582</v>
      </c>
      <c r="AE129" s="22">
        <f t="shared" si="20"/>
        <v>0.26988155668358715</v>
      </c>
      <c r="AF129" s="22">
        <f t="shared" si="20"/>
        <v>0.29780033840947545</v>
      </c>
      <c r="AG129" s="22">
        <f t="shared" si="20"/>
        <v>0.16751269035532995</v>
      </c>
      <c r="AH129" s="22">
        <f t="shared" si="20"/>
        <v>2.6226734348561761E-2</v>
      </c>
      <c r="AI129" s="22">
        <f t="shared" si="28"/>
        <v>0.24500434404865334</v>
      </c>
      <c r="AJ129" s="22">
        <f t="shared" si="29"/>
        <v>0.75499565595134666</v>
      </c>
      <c r="AK129" s="54">
        <f t="shared" si="30"/>
        <v>3.29</v>
      </c>
      <c r="AL129" s="54">
        <f t="shared" si="30"/>
        <v>1.23</v>
      </c>
      <c r="AM129" s="55">
        <f t="shared" si="30"/>
        <v>3</v>
      </c>
      <c r="AN129" s="55">
        <f t="shared" si="30"/>
        <v>4</v>
      </c>
      <c r="AO129" s="25"/>
    </row>
    <row r="130" spans="1:62" s="26" customFormat="1" ht="18.75" customHeight="1">
      <c r="A130" s="52" t="s">
        <v>99</v>
      </c>
      <c r="B130" s="97" t="s">
        <v>100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9"/>
      <c r="V130" s="53">
        <f t="shared" si="27"/>
        <v>222</v>
      </c>
      <c r="W130" s="53">
        <f t="shared" si="27"/>
        <v>194</v>
      </c>
      <c r="X130" s="53">
        <f t="shared" si="27"/>
        <v>295</v>
      </c>
      <c r="Y130" s="53">
        <f t="shared" si="27"/>
        <v>207</v>
      </c>
      <c r="Z130" s="53">
        <f t="shared" si="27"/>
        <v>101</v>
      </c>
      <c r="AA130" s="53">
        <f t="shared" si="27"/>
        <v>163</v>
      </c>
      <c r="AB130" s="53">
        <f t="shared" si="27"/>
        <v>1182</v>
      </c>
      <c r="AC130" s="22">
        <f t="shared" si="25"/>
        <v>0.18781725888324874</v>
      </c>
      <c r="AD130" s="22">
        <f t="shared" si="20"/>
        <v>0.16412859560067683</v>
      </c>
      <c r="AE130" s="22">
        <f t="shared" si="20"/>
        <v>0.24957698815566837</v>
      </c>
      <c r="AF130" s="22">
        <f t="shared" si="20"/>
        <v>0.17512690355329949</v>
      </c>
      <c r="AG130" s="22">
        <f t="shared" si="20"/>
        <v>8.5448392554991537E-2</v>
      </c>
      <c r="AH130" s="22">
        <f t="shared" si="20"/>
        <v>0.13790186125211507</v>
      </c>
      <c r="AI130" s="22">
        <f t="shared" si="28"/>
        <v>0.40824337585868498</v>
      </c>
      <c r="AJ130" s="22">
        <f t="shared" si="29"/>
        <v>0.59175662414131502</v>
      </c>
      <c r="AK130" s="54">
        <f t="shared" si="30"/>
        <v>2.78</v>
      </c>
      <c r="AL130" s="54">
        <f t="shared" si="30"/>
        <v>1.27</v>
      </c>
      <c r="AM130" s="55">
        <f t="shared" si="30"/>
        <v>3</v>
      </c>
      <c r="AN130" s="55">
        <f t="shared" si="30"/>
        <v>3</v>
      </c>
      <c r="AO130" s="25"/>
    </row>
    <row r="131" spans="1:62" s="26" customFormat="1" ht="18.75" customHeight="1">
      <c r="A131" s="21" t="s">
        <v>101</v>
      </c>
      <c r="B131" s="97" t="s">
        <v>102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9"/>
      <c r="V131" s="53">
        <f t="shared" si="27"/>
        <v>118</v>
      </c>
      <c r="W131" s="53">
        <f t="shared" si="27"/>
        <v>63</v>
      </c>
      <c r="X131" s="53">
        <f t="shared" si="27"/>
        <v>170</v>
      </c>
      <c r="Y131" s="53">
        <f t="shared" si="27"/>
        <v>215</v>
      </c>
      <c r="Z131" s="53">
        <f t="shared" si="27"/>
        <v>172</v>
      </c>
      <c r="AA131" s="53">
        <f t="shared" si="27"/>
        <v>444</v>
      </c>
      <c r="AB131" s="53">
        <f t="shared" si="27"/>
        <v>1182</v>
      </c>
      <c r="AC131" s="22">
        <f>V131/$AB131</f>
        <v>9.9830795262267347E-2</v>
      </c>
      <c r="AD131" s="22">
        <f t="shared" si="20"/>
        <v>5.3299492385786802E-2</v>
      </c>
      <c r="AE131" s="22">
        <f t="shared" si="20"/>
        <v>0.14382402707275804</v>
      </c>
      <c r="AF131" s="22">
        <f t="shared" si="20"/>
        <v>0.18189509306260576</v>
      </c>
      <c r="AG131" s="22">
        <f t="shared" si="20"/>
        <v>0.1455160744500846</v>
      </c>
      <c r="AH131" s="22">
        <f t="shared" si="20"/>
        <v>0.37563451776649748</v>
      </c>
      <c r="AI131" s="22">
        <f t="shared" si="28"/>
        <v>0.24525745257452575</v>
      </c>
      <c r="AJ131" s="22">
        <f t="shared" si="29"/>
        <v>0.75474254742547431</v>
      </c>
      <c r="AK131" s="54">
        <f t="shared" si="30"/>
        <v>3.35</v>
      </c>
      <c r="AL131" s="54">
        <f t="shared" si="30"/>
        <v>1.35</v>
      </c>
      <c r="AM131" s="55">
        <f t="shared" si="30"/>
        <v>4</v>
      </c>
      <c r="AN131" s="55">
        <f t="shared" si="30"/>
        <v>4</v>
      </c>
      <c r="AO131" s="25"/>
    </row>
    <row r="132" spans="1:62" ht="18.75">
      <c r="A132" s="66" t="s">
        <v>103</v>
      </c>
      <c r="B132" s="91" t="s">
        <v>104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3"/>
      <c r="V132" s="56">
        <f t="shared" si="27"/>
        <v>181</v>
      </c>
      <c r="W132" s="56">
        <f t="shared" si="27"/>
        <v>187</v>
      </c>
      <c r="X132" s="56">
        <f t="shared" si="27"/>
        <v>332</v>
      </c>
      <c r="Y132" s="56">
        <f t="shared" si="27"/>
        <v>285</v>
      </c>
      <c r="Z132" s="56">
        <f t="shared" si="27"/>
        <v>122</v>
      </c>
      <c r="AA132" s="56">
        <f t="shared" si="27"/>
        <v>75</v>
      </c>
      <c r="AB132" s="56">
        <f t="shared" si="27"/>
        <v>1182</v>
      </c>
      <c r="AC132" s="29">
        <f>V132/$AB132</f>
        <v>0.15313028764805414</v>
      </c>
      <c r="AD132" s="29">
        <f t="shared" ref="AD132:AH132" si="31">W132/$AB132</f>
        <v>0.15820642978003385</v>
      </c>
      <c r="AE132" s="29">
        <f t="shared" si="31"/>
        <v>0.28087986463620979</v>
      </c>
      <c r="AF132" s="29">
        <f t="shared" si="31"/>
        <v>0.24111675126903553</v>
      </c>
      <c r="AG132" s="29">
        <f t="shared" si="31"/>
        <v>0.10321489001692047</v>
      </c>
      <c r="AH132" s="29">
        <f t="shared" si="31"/>
        <v>6.3451776649746189E-2</v>
      </c>
      <c r="AI132" s="29">
        <f t="shared" si="28"/>
        <v>0.33242999096657633</v>
      </c>
      <c r="AJ132" s="29">
        <f t="shared" si="29"/>
        <v>0.66757000903342367</v>
      </c>
      <c r="AK132" s="30">
        <f t="shared" si="30"/>
        <v>2.98</v>
      </c>
      <c r="AL132" s="30">
        <f t="shared" si="30"/>
        <v>1.23</v>
      </c>
      <c r="AM132" s="31">
        <f t="shared" si="30"/>
        <v>3</v>
      </c>
      <c r="AN132" s="31">
        <f t="shared" si="30"/>
        <v>3</v>
      </c>
      <c r="BJ132" s="26"/>
    </row>
    <row r="133" spans="1:62" ht="18.75">
      <c r="A133" s="33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7"/>
      <c r="W133" s="67"/>
      <c r="X133" s="67"/>
      <c r="Y133" s="67"/>
      <c r="Z133" s="67"/>
      <c r="AA133" s="67"/>
      <c r="AB133" s="67"/>
      <c r="AC133" s="68"/>
      <c r="AD133" s="68"/>
      <c r="AE133" s="68"/>
      <c r="AF133" s="68"/>
      <c r="AG133" s="68"/>
      <c r="AH133" s="68"/>
      <c r="AI133" s="68"/>
      <c r="AJ133" s="68"/>
      <c r="AK133" s="69"/>
      <c r="AL133" s="69"/>
      <c r="AM133" s="70"/>
      <c r="AN133" s="70"/>
    </row>
    <row r="134" spans="1:62" ht="15" customHeight="1">
      <c r="A134" s="33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7"/>
      <c r="W134" s="67"/>
      <c r="X134" s="67"/>
      <c r="Y134" s="67"/>
      <c r="Z134" s="67"/>
      <c r="AA134" s="67"/>
      <c r="AB134" s="67"/>
      <c r="AC134" s="68"/>
      <c r="AD134" s="68"/>
      <c r="AE134" s="68"/>
      <c r="AF134" s="68"/>
      <c r="AG134" s="68"/>
      <c r="AH134" s="68"/>
      <c r="AI134" s="68"/>
      <c r="AJ134" s="68"/>
      <c r="AK134" s="69"/>
      <c r="AL134" s="69"/>
      <c r="AM134" s="70"/>
      <c r="AN134" s="70"/>
    </row>
    <row r="135" spans="1:62" s="1" customFormat="1" ht="15" customHeight="1">
      <c r="A135" s="94" t="s">
        <v>105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68"/>
      <c r="AI135" s="68"/>
      <c r="AJ135" s="68"/>
      <c r="AK135" s="69"/>
      <c r="AL135" s="69"/>
      <c r="AM135" s="70"/>
      <c r="AN135" s="70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7"/>
      <c r="W136" s="67"/>
      <c r="X136" s="67"/>
      <c r="Y136" s="67"/>
      <c r="Z136" s="67"/>
      <c r="AA136" s="67"/>
      <c r="AB136" s="67"/>
      <c r="AC136" s="68"/>
      <c r="AD136" s="68"/>
      <c r="AE136" s="68"/>
      <c r="AF136" s="68"/>
      <c r="AG136" s="68"/>
      <c r="AH136" s="68"/>
      <c r="AI136" s="68"/>
      <c r="AJ136" s="68"/>
      <c r="AK136" s="69"/>
      <c r="AL136" s="69"/>
      <c r="AM136" s="70"/>
      <c r="AN136" s="70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90" t="s">
        <v>122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73"/>
      <c r="S137" s="73"/>
      <c r="T137" s="73"/>
      <c r="U137" s="73"/>
      <c r="V137" s="74"/>
      <c r="W137" s="74"/>
      <c r="X137" s="74"/>
      <c r="Y137" s="74"/>
      <c r="Z137" s="74"/>
      <c r="AA137" s="74"/>
      <c r="AB137" s="74"/>
      <c r="AC137" s="75"/>
      <c r="AD137" s="75"/>
      <c r="AE137" s="75"/>
      <c r="AF137" s="75"/>
      <c r="AG137" s="75"/>
      <c r="AH137" s="75"/>
      <c r="AI137" s="75"/>
      <c r="AJ137" s="75"/>
      <c r="AK137" s="76"/>
      <c r="AL137" s="76"/>
      <c r="AM137" s="77"/>
      <c r="AN137" s="7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78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4"/>
      <c r="W138" s="74"/>
      <c r="X138" s="74"/>
      <c r="Y138" s="74"/>
      <c r="Z138" s="74"/>
      <c r="AA138" s="74"/>
      <c r="AB138" s="74"/>
      <c r="AC138" s="75"/>
      <c r="AD138" s="75"/>
      <c r="AE138" s="75"/>
      <c r="AF138" s="75"/>
      <c r="AG138" s="75"/>
      <c r="AH138" s="75"/>
      <c r="AI138" s="75"/>
      <c r="AJ138" s="75"/>
      <c r="AK138" s="76"/>
      <c r="AL138" s="76"/>
      <c r="AM138" s="77"/>
      <c r="AN138" s="77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78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4"/>
      <c r="W139" s="74"/>
      <c r="X139" s="74"/>
      <c r="Y139" s="74"/>
      <c r="Z139" s="74"/>
      <c r="AA139" s="74"/>
      <c r="AB139" s="74"/>
      <c r="AC139" s="75"/>
      <c r="AD139" s="75"/>
      <c r="AE139" s="75"/>
      <c r="AF139" s="75"/>
      <c r="AG139" s="75"/>
      <c r="AH139" s="75"/>
      <c r="AI139" s="75"/>
      <c r="AJ139" s="75"/>
      <c r="AK139" s="76"/>
      <c r="AL139" s="76"/>
      <c r="AM139" s="77"/>
      <c r="AN139" s="77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78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4"/>
      <c r="W140" s="74"/>
      <c r="X140" s="74"/>
      <c r="Y140" s="74"/>
      <c r="Z140" s="74"/>
      <c r="AA140" s="74"/>
      <c r="AB140" s="74"/>
      <c r="AC140" s="75"/>
      <c r="AD140" s="75"/>
      <c r="AE140" s="75"/>
      <c r="AF140" s="75"/>
      <c r="AG140" s="75"/>
      <c r="AH140" s="75"/>
      <c r="AI140" s="75"/>
      <c r="AJ140" s="75"/>
      <c r="AK140" s="76"/>
      <c r="AL140" s="76"/>
      <c r="AM140" s="77"/>
      <c r="AN140" s="77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106</v>
      </c>
      <c r="B141" t="s">
        <v>107</v>
      </c>
      <c r="C141" s="16"/>
      <c r="D141" s="16"/>
      <c r="E141" s="16"/>
      <c r="F141" s="16"/>
      <c r="G141" s="1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6">
        <v>158</v>
      </c>
      <c r="B142" s="16">
        <v>1024</v>
      </c>
      <c r="C142" s="16"/>
      <c r="D142" s="16"/>
      <c r="E142" s="16"/>
      <c r="F142" s="16"/>
      <c r="G142" s="1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6" t="s">
        <v>106</v>
      </c>
      <c r="B143" s="16" t="s">
        <v>107</v>
      </c>
      <c r="C143" s="16"/>
      <c r="D143" s="16"/>
      <c r="E143" s="16"/>
      <c r="F143" s="16"/>
      <c r="G143" s="1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6">
        <v>153</v>
      </c>
      <c r="B144" s="16">
        <v>1029</v>
      </c>
      <c r="C144" s="16"/>
      <c r="D144" s="16"/>
      <c r="E144" s="16"/>
      <c r="F144" s="16"/>
      <c r="G144" s="16"/>
    </row>
    <row r="145" spans="1:7">
      <c r="A145" s="16">
        <v>153</v>
      </c>
      <c r="B145" s="16">
        <v>1029</v>
      </c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</row>
    <row r="149" spans="1:7">
      <c r="A149" s="16"/>
      <c r="B149" s="16"/>
    </row>
  </sheetData>
  <sheetProtection sheet="1" objects="1" scenarios="1"/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FTS</vt:lpstr>
      <vt:lpstr> grado global</vt:lpstr>
      <vt:lpstr>' grado global'!Área_de_impresión</vt:lpstr>
      <vt:lpstr>FTS!Área_de_impresión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2020-11-26T12:37:35Z</dcterms:created>
  <dcterms:modified xsi:type="dcterms:W3CDTF">2021-09-13T07:37:37Z</dcterms:modified>
</cp:coreProperties>
</file>