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FCS\"/>
    </mc:Choice>
  </mc:AlternateContent>
  <bookViews>
    <workbookView xWindow="0" yWindow="0" windowWidth="28800" windowHeight="11835" activeTab="2"/>
  </bookViews>
  <sheets>
    <sheet name="FCS" sheetId="2" r:id="rId1"/>
    <sheet name="GRADOS" sheetId="4" r:id="rId2"/>
    <sheet name="global" sheetId="1" r:id="rId3"/>
  </sheets>
  <definedNames>
    <definedName name="_xlnm.Print_Area" localSheetId="0">FCS!$A$1:$AN$159</definedName>
    <definedName name="_xlnm.Print_Area" localSheetId="2">global!$A$1:$AN$158</definedName>
    <definedName name="_xlnm.Print_Area" localSheetId="1">GRADOS!$A$1:$AN$159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56" i="4" l="1"/>
  <c r="AM156" i="4"/>
  <c r="AL156" i="4"/>
  <c r="AK156" i="4"/>
  <c r="AI156" i="4"/>
  <c r="AE156" i="4"/>
  <c r="AB156" i="4"/>
  <c r="AA156" i="4"/>
  <c r="AH156" i="4" s="1"/>
  <c r="Z156" i="4"/>
  <c r="AG156" i="4" s="1"/>
  <c r="Y156" i="4"/>
  <c r="AF156" i="4" s="1"/>
  <c r="X156" i="4"/>
  <c r="AJ156" i="4" s="1"/>
  <c r="W156" i="4"/>
  <c r="AD156" i="4" s="1"/>
  <c r="V156" i="4"/>
  <c r="AC156" i="4" s="1"/>
  <c r="AM155" i="4"/>
  <c r="AL155" i="4"/>
  <c r="AK155" i="4"/>
  <c r="AG155" i="4"/>
  <c r="AC155" i="4"/>
  <c r="AB155" i="4"/>
  <c r="AA155" i="4"/>
  <c r="AH155" i="4" s="1"/>
  <c r="Z155" i="4"/>
  <c r="Y155" i="4"/>
  <c r="AF155" i="4" s="1"/>
  <c r="X155" i="4"/>
  <c r="AJ155" i="4" s="1"/>
  <c r="W155" i="4"/>
  <c r="AD155" i="4" s="1"/>
  <c r="V155" i="4"/>
  <c r="AI155" i="4" s="1"/>
  <c r="AM154" i="4"/>
  <c r="AL154" i="4"/>
  <c r="AK154" i="4"/>
  <c r="AE154" i="4"/>
  <c r="AB154" i="4"/>
  <c r="AA154" i="4"/>
  <c r="AH154" i="4" s="1"/>
  <c r="Z154" i="4"/>
  <c r="AG154" i="4" s="1"/>
  <c r="Y154" i="4"/>
  <c r="AF154" i="4" s="1"/>
  <c r="X154" i="4"/>
  <c r="AJ154" i="4" s="1"/>
  <c r="W154" i="4"/>
  <c r="AI154" i="4" s="1"/>
  <c r="V154" i="4"/>
  <c r="AC154" i="4" s="1"/>
  <c r="AM153" i="4"/>
  <c r="AL153" i="4"/>
  <c r="AK153" i="4"/>
  <c r="AG153" i="4"/>
  <c r="AC153" i="4"/>
  <c r="AB153" i="4"/>
  <c r="AA153" i="4"/>
  <c r="AH153" i="4" s="1"/>
  <c r="Z153" i="4"/>
  <c r="Y153" i="4"/>
  <c r="AF153" i="4" s="1"/>
  <c r="X153" i="4"/>
  <c r="AJ153" i="4" s="1"/>
  <c r="W153" i="4"/>
  <c r="AD153" i="4" s="1"/>
  <c r="V153" i="4"/>
  <c r="AM152" i="4"/>
  <c r="AL152" i="4"/>
  <c r="AK152" i="4"/>
  <c r="AE152" i="4"/>
  <c r="AB152" i="4"/>
  <c r="AA152" i="4"/>
  <c r="AH152" i="4" s="1"/>
  <c r="Z152" i="4"/>
  <c r="AG152" i="4" s="1"/>
  <c r="Y152" i="4"/>
  <c r="AF152" i="4" s="1"/>
  <c r="X152" i="4"/>
  <c r="AJ152" i="4" s="1"/>
  <c r="W152" i="4"/>
  <c r="AI152" i="4" s="1"/>
  <c r="V152" i="4"/>
  <c r="AC152" i="4" s="1"/>
  <c r="AN128" i="4"/>
  <c r="AM128" i="4"/>
  <c r="AL128" i="4"/>
  <c r="AK128" i="4"/>
  <c r="AH128" i="4"/>
  <c r="AD128" i="4"/>
  <c r="AB128" i="4"/>
  <c r="AA128" i="4"/>
  <c r="Z128" i="4"/>
  <c r="AG128" i="4" s="1"/>
  <c r="Y128" i="4"/>
  <c r="AF128" i="4" s="1"/>
  <c r="X128" i="4"/>
  <c r="AE128" i="4" s="1"/>
  <c r="W128" i="4"/>
  <c r="V128" i="4"/>
  <c r="AI128" i="4" s="1"/>
  <c r="AN127" i="4"/>
  <c r="AM127" i="4"/>
  <c r="AL127" i="4"/>
  <c r="AK127" i="4"/>
  <c r="AG127" i="4"/>
  <c r="AC127" i="4"/>
  <c r="AB127" i="4"/>
  <c r="AA127" i="4"/>
  <c r="AH127" i="4" s="1"/>
  <c r="Z127" i="4"/>
  <c r="Y127" i="4"/>
  <c r="AF127" i="4" s="1"/>
  <c r="X127" i="4"/>
  <c r="AJ127" i="4" s="1"/>
  <c r="W127" i="4"/>
  <c r="AD127" i="4" s="1"/>
  <c r="V127" i="4"/>
  <c r="AI127" i="4" s="1"/>
  <c r="AN108" i="4"/>
  <c r="AM108" i="4"/>
  <c r="AL108" i="4"/>
  <c r="AK108" i="4"/>
  <c r="AB108" i="4"/>
  <c r="AF108" i="4" s="1"/>
  <c r="AA108" i="4"/>
  <c r="AH108" i="4" s="1"/>
  <c r="Z108" i="4"/>
  <c r="AG108" i="4" s="1"/>
  <c r="Y108" i="4"/>
  <c r="X108" i="4"/>
  <c r="AJ108" i="4" s="1"/>
  <c r="W108" i="4"/>
  <c r="AD108" i="4" s="1"/>
  <c r="V108" i="4"/>
  <c r="AC108" i="4" s="1"/>
  <c r="AN107" i="4"/>
  <c r="AM107" i="4"/>
  <c r="AL107" i="4"/>
  <c r="AK107" i="4"/>
  <c r="AE107" i="4"/>
  <c r="AB107" i="4"/>
  <c r="AA107" i="4"/>
  <c r="AH107" i="4" s="1"/>
  <c r="Z107" i="4"/>
  <c r="AG107" i="4" s="1"/>
  <c r="Y107" i="4"/>
  <c r="AF107" i="4" s="1"/>
  <c r="X107" i="4"/>
  <c r="AJ107" i="4" s="1"/>
  <c r="W107" i="4"/>
  <c r="AD107" i="4" s="1"/>
  <c r="V107" i="4"/>
  <c r="AC107" i="4" s="1"/>
  <c r="AM106" i="4"/>
  <c r="AL106" i="4"/>
  <c r="AK106" i="4"/>
  <c r="AG106" i="4"/>
  <c r="AC106" i="4"/>
  <c r="AB106" i="4"/>
  <c r="AA106" i="4"/>
  <c r="AH106" i="4" s="1"/>
  <c r="Z106" i="4"/>
  <c r="Y106" i="4"/>
  <c r="AF106" i="4" s="1"/>
  <c r="X106" i="4"/>
  <c r="AJ106" i="4" s="1"/>
  <c r="W106" i="4"/>
  <c r="AD106" i="4" s="1"/>
  <c r="V106" i="4"/>
  <c r="AI106" i="4" s="1"/>
  <c r="AM105" i="4"/>
  <c r="AL105" i="4"/>
  <c r="AK105" i="4"/>
  <c r="AE105" i="4"/>
  <c r="AB105" i="4"/>
  <c r="AA105" i="4"/>
  <c r="AH105" i="4" s="1"/>
  <c r="Z105" i="4"/>
  <c r="AG105" i="4" s="1"/>
  <c r="Y105" i="4"/>
  <c r="AF105" i="4" s="1"/>
  <c r="X105" i="4"/>
  <c r="AJ105" i="4" s="1"/>
  <c r="W105" i="4"/>
  <c r="AD105" i="4" s="1"/>
  <c r="V105" i="4"/>
  <c r="AC105" i="4" s="1"/>
  <c r="AM104" i="4"/>
  <c r="AL104" i="4"/>
  <c r="AK104" i="4"/>
  <c r="AG104" i="4"/>
  <c r="AC104" i="4"/>
  <c r="AB104" i="4"/>
  <c r="AA104" i="4"/>
  <c r="AH104" i="4" s="1"/>
  <c r="Z104" i="4"/>
  <c r="Y104" i="4"/>
  <c r="AF104" i="4" s="1"/>
  <c r="X104" i="4"/>
  <c r="AJ104" i="4" s="1"/>
  <c r="W104" i="4"/>
  <c r="AD104" i="4" s="1"/>
  <c r="V104" i="4"/>
  <c r="AI104" i="4" s="1"/>
  <c r="AN103" i="4"/>
  <c r="AM103" i="4"/>
  <c r="AL103" i="4"/>
  <c r="AK103" i="4"/>
  <c r="AB103" i="4"/>
  <c r="AF103" i="4" s="1"/>
  <c r="AA103" i="4"/>
  <c r="AH103" i="4" s="1"/>
  <c r="Z103" i="4"/>
  <c r="AG103" i="4" s="1"/>
  <c r="Y103" i="4"/>
  <c r="X103" i="4"/>
  <c r="AJ103" i="4" s="1"/>
  <c r="W103" i="4"/>
  <c r="AD103" i="4" s="1"/>
  <c r="V103" i="4"/>
  <c r="AC103" i="4" s="1"/>
  <c r="AN102" i="4"/>
  <c r="AM102" i="4"/>
  <c r="AL102" i="4"/>
  <c r="AK102" i="4"/>
  <c r="AE102" i="4"/>
  <c r="AB102" i="4"/>
  <c r="AA102" i="4"/>
  <c r="AH102" i="4" s="1"/>
  <c r="Z102" i="4"/>
  <c r="AG102" i="4" s="1"/>
  <c r="Y102" i="4"/>
  <c r="AF102" i="4" s="1"/>
  <c r="X102" i="4"/>
  <c r="AJ102" i="4" s="1"/>
  <c r="W102" i="4"/>
  <c r="AI102" i="4" s="1"/>
  <c r="V102" i="4"/>
  <c r="AC102" i="4" s="1"/>
  <c r="AM96" i="4"/>
  <c r="AL96" i="4"/>
  <c r="AK96" i="4"/>
  <c r="AG96" i="4"/>
  <c r="AC96" i="4"/>
  <c r="AB96" i="4"/>
  <c r="AA96" i="4"/>
  <c r="AH96" i="4" s="1"/>
  <c r="Z96" i="4"/>
  <c r="Y96" i="4"/>
  <c r="AF96" i="4" s="1"/>
  <c r="X96" i="4"/>
  <c r="AJ96" i="4" s="1"/>
  <c r="W96" i="4"/>
  <c r="AD96" i="4" s="1"/>
  <c r="V96" i="4"/>
  <c r="AI96" i="4" s="1"/>
  <c r="AN67" i="4"/>
  <c r="AM67" i="4"/>
  <c r="AL67" i="4"/>
  <c r="AK67" i="4"/>
  <c r="AB67" i="4"/>
  <c r="AF67" i="4" s="1"/>
  <c r="AA67" i="4"/>
  <c r="AH67" i="4" s="1"/>
  <c r="Z67" i="4"/>
  <c r="AG67" i="4" s="1"/>
  <c r="Y67" i="4"/>
  <c r="X67" i="4"/>
  <c r="AJ67" i="4" s="1"/>
  <c r="W67" i="4"/>
  <c r="AD67" i="4" s="1"/>
  <c r="V67" i="4"/>
  <c r="AC67" i="4" s="1"/>
  <c r="AN39" i="4"/>
  <c r="AM39" i="4"/>
  <c r="AL39" i="4"/>
  <c r="AK39" i="4"/>
  <c r="AE39" i="4"/>
  <c r="AB39" i="4"/>
  <c r="AA39" i="4"/>
  <c r="AH39" i="4" s="1"/>
  <c r="Z39" i="4"/>
  <c r="AG39" i="4" s="1"/>
  <c r="Y39" i="4"/>
  <c r="AF39" i="4" s="1"/>
  <c r="X39" i="4"/>
  <c r="AJ39" i="4" s="1"/>
  <c r="W39" i="4"/>
  <c r="AD39" i="4" s="1"/>
  <c r="V39" i="4"/>
  <c r="AC39" i="4" s="1"/>
  <c r="AN38" i="4"/>
  <c r="AM38" i="4"/>
  <c r="AL38" i="4"/>
  <c r="AK38" i="4"/>
  <c r="AH38" i="4"/>
  <c r="AD38" i="4"/>
  <c r="AB38" i="4"/>
  <c r="AA38" i="4"/>
  <c r="Z38" i="4"/>
  <c r="AG38" i="4" s="1"/>
  <c r="Y38" i="4"/>
  <c r="AF38" i="4" s="1"/>
  <c r="X38" i="4"/>
  <c r="AE38" i="4" s="1"/>
  <c r="W38" i="4"/>
  <c r="V38" i="4"/>
  <c r="AI38" i="4" s="1"/>
  <c r="AN37" i="4"/>
  <c r="AM37" i="4"/>
  <c r="AL37" i="4"/>
  <c r="AK37" i="4"/>
  <c r="AG37" i="4"/>
  <c r="AC37" i="4"/>
  <c r="AB37" i="4"/>
  <c r="AA37" i="4"/>
  <c r="AH37" i="4" s="1"/>
  <c r="Z37" i="4"/>
  <c r="Y37" i="4"/>
  <c r="AF37" i="4" s="1"/>
  <c r="X37" i="4"/>
  <c r="AJ37" i="4" s="1"/>
  <c r="W37" i="4"/>
  <c r="AD37" i="4" s="1"/>
  <c r="V37" i="4"/>
  <c r="AI37" i="4" s="1"/>
  <c r="AM36" i="4"/>
  <c r="AL36" i="4"/>
  <c r="AK36" i="4"/>
  <c r="AE36" i="4"/>
  <c r="AB36" i="4"/>
  <c r="AA36" i="4"/>
  <c r="AH36" i="4" s="1"/>
  <c r="Z36" i="4"/>
  <c r="AG36" i="4" s="1"/>
  <c r="Y36" i="4"/>
  <c r="AF36" i="4" s="1"/>
  <c r="X36" i="4"/>
  <c r="AJ36" i="4" s="1"/>
  <c r="W36" i="4"/>
  <c r="AD36" i="4" s="1"/>
  <c r="V36" i="4"/>
  <c r="AC36" i="4" s="1"/>
  <c r="AM35" i="4"/>
  <c r="AL35" i="4"/>
  <c r="AK35" i="4"/>
  <c r="AG35" i="4"/>
  <c r="AC35" i="4"/>
  <c r="AB35" i="4"/>
  <c r="AA35" i="4"/>
  <c r="AH35" i="4" s="1"/>
  <c r="Z35" i="4"/>
  <c r="Y35" i="4"/>
  <c r="AF35" i="4" s="1"/>
  <c r="X35" i="4"/>
  <c r="AJ35" i="4" s="1"/>
  <c r="W35" i="4"/>
  <c r="AD35" i="4" s="1"/>
  <c r="V35" i="4"/>
  <c r="AM34" i="4"/>
  <c r="AL34" i="4"/>
  <c r="AK34" i="4"/>
  <c r="AE34" i="4"/>
  <c r="AB34" i="4"/>
  <c r="AA34" i="4"/>
  <c r="AH34" i="4" s="1"/>
  <c r="Z34" i="4"/>
  <c r="AG34" i="4" s="1"/>
  <c r="Y34" i="4"/>
  <c r="AF34" i="4" s="1"/>
  <c r="X34" i="4"/>
  <c r="AJ34" i="4" s="1"/>
  <c r="W34" i="4"/>
  <c r="AD34" i="4" s="1"/>
  <c r="V34" i="4"/>
  <c r="AC34" i="4" s="1"/>
  <c r="AM33" i="4"/>
  <c r="AL33" i="4"/>
  <c r="AK33" i="4"/>
  <c r="AG33" i="4"/>
  <c r="AC33" i="4"/>
  <c r="AB33" i="4"/>
  <c r="AA33" i="4"/>
  <c r="AH33" i="4" s="1"/>
  <c r="Z33" i="4"/>
  <c r="Y33" i="4"/>
  <c r="AF33" i="4" s="1"/>
  <c r="X33" i="4"/>
  <c r="AJ33" i="4" s="1"/>
  <c r="W33" i="4"/>
  <c r="AD33" i="4" s="1"/>
  <c r="V33" i="4"/>
  <c r="AN32" i="4"/>
  <c r="AM32" i="4"/>
  <c r="AL32" i="4"/>
  <c r="AK32" i="4"/>
  <c r="AB32" i="4"/>
  <c r="AF32" i="4" s="1"/>
  <c r="AA32" i="4"/>
  <c r="AH32" i="4" s="1"/>
  <c r="Z32" i="4"/>
  <c r="AG32" i="4" s="1"/>
  <c r="Y32" i="4"/>
  <c r="X32" i="4"/>
  <c r="AJ32" i="4" s="1"/>
  <c r="W32" i="4"/>
  <c r="AD32" i="4" s="1"/>
  <c r="V32" i="4"/>
  <c r="AC32" i="4" s="1"/>
  <c r="AN31" i="4"/>
  <c r="AM31" i="4"/>
  <c r="AL31" i="4"/>
  <c r="AK31" i="4"/>
  <c r="AE31" i="4"/>
  <c r="AB31" i="4"/>
  <c r="AA31" i="4"/>
  <c r="AH31" i="4" s="1"/>
  <c r="Z31" i="4"/>
  <c r="AG31" i="4" s="1"/>
  <c r="Y31" i="4"/>
  <c r="AF31" i="4" s="1"/>
  <c r="X31" i="4"/>
  <c r="AJ31" i="4" s="1"/>
  <c r="W31" i="4"/>
  <c r="AD31" i="4" s="1"/>
  <c r="V31" i="4"/>
  <c r="AC31" i="4" s="1"/>
  <c r="AN30" i="4"/>
  <c r="AM30" i="4"/>
  <c r="AL30" i="4"/>
  <c r="AK30" i="4"/>
  <c r="AH30" i="4"/>
  <c r="AD30" i="4"/>
  <c r="AB30" i="4"/>
  <c r="AA30" i="4"/>
  <c r="Z30" i="4"/>
  <c r="AG30" i="4" s="1"/>
  <c r="Y30" i="4"/>
  <c r="AF30" i="4" s="1"/>
  <c r="X30" i="4"/>
  <c r="AE30" i="4" s="1"/>
  <c r="W30" i="4"/>
  <c r="V30" i="4"/>
  <c r="AI30" i="4" s="1"/>
  <c r="J24" i="4"/>
  <c r="V19" i="4"/>
  <c r="AN156" i="2"/>
  <c r="AM156" i="2"/>
  <c r="AL156" i="2"/>
  <c r="AK156" i="2"/>
  <c r="AG156" i="2"/>
  <c r="AE156" i="2"/>
  <c r="AC156" i="2"/>
  <c r="AB156" i="2"/>
  <c r="AA156" i="2"/>
  <c r="AH156" i="2" s="1"/>
  <c r="Z156" i="2"/>
  <c r="Y156" i="2"/>
  <c r="AF156" i="2" s="1"/>
  <c r="X156" i="2"/>
  <c r="W156" i="2"/>
  <c r="AD156" i="2" s="1"/>
  <c r="V156" i="2"/>
  <c r="AN155" i="2"/>
  <c r="AM155" i="2"/>
  <c r="AL155" i="2"/>
  <c r="AK155" i="2"/>
  <c r="AB155" i="2"/>
  <c r="AH155" i="2" s="1"/>
  <c r="AA155" i="2"/>
  <c r="Z155" i="2"/>
  <c r="Y155" i="2"/>
  <c r="X155" i="2"/>
  <c r="AE155" i="2" s="1"/>
  <c r="W155" i="2"/>
  <c r="V155" i="2"/>
  <c r="AN154" i="2"/>
  <c r="AM154" i="2"/>
  <c r="AL154" i="2"/>
  <c r="AK154" i="2"/>
  <c r="AG154" i="2"/>
  <c r="AE154" i="2"/>
  <c r="AC154" i="2"/>
  <c r="AB154" i="2"/>
  <c r="AA154" i="2"/>
  <c r="AH154" i="2" s="1"/>
  <c r="Z154" i="2"/>
  <c r="Y154" i="2"/>
  <c r="AF154" i="2" s="1"/>
  <c r="X154" i="2"/>
  <c r="W154" i="2"/>
  <c r="AD154" i="2" s="1"/>
  <c r="V154" i="2"/>
  <c r="AN153" i="2"/>
  <c r="AM153" i="2"/>
  <c r="AL153" i="2"/>
  <c r="AK153" i="2"/>
  <c r="AF153" i="2"/>
  <c r="AB153" i="2"/>
  <c r="AD153" i="2" s="1"/>
  <c r="AA153" i="2"/>
  <c r="Z153" i="2"/>
  <c r="AG153" i="2" s="1"/>
  <c r="Y153" i="2"/>
  <c r="X153" i="2"/>
  <c r="AE153" i="2" s="1"/>
  <c r="W153" i="2"/>
  <c r="V153" i="2"/>
  <c r="AM152" i="2"/>
  <c r="AL152" i="2"/>
  <c r="AK152" i="2"/>
  <c r="AB152" i="2"/>
  <c r="AH152" i="2" s="1"/>
  <c r="AA152" i="2"/>
  <c r="Z152" i="2"/>
  <c r="Y152" i="2"/>
  <c r="X152" i="2"/>
  <c r="AE152" i="2" s="1"/>
  <c r="W152" i="2"/>
  <c r="V152" i="2"/>
  <c r="AN128" i="2"/>
  <c r="AM128" i="2"/>
  <c r="AL128" i="2"/>
  <c r="AK128" i="2"/>
  <c r="AG128" i="2"/>
  <c r="AE128" i="2"/>
  <c r="AC128" i="2"/>
  <c r="AB128" i="2"/>
  <c r="AA128" i="2"/>
  <c r="AH128" i="2" s="1"/>
  <c r="Z128" i="2"/>
  <c r="Y128" i="2"/>
  <c r="AF128" i="2" s="1"/>
  <c r="X128" i="2"/>
  <c r="W128" i="2"/>
  <c r="AD128" i="2" s="1"/>
  <c r="V128" i="2"/>
  <c r="AN127" i="2"/>
  <c r="AM127" i="2"/>
  <c r="AL127" i="2"/>
  <c r="AK127" i="2"/>
  <c r="AF127" i="2"/>
  <c r="AB127" i="2"/>
  <c r="AD127" i="2" s="1"/>
  <c r="AA127" i="2"/>
  <c r="Z127" i="2"/>
  <c r="AG127" i="2" s="1"/>
  <c r="Y127" i="2"/>
  <c r="X127" i="2"/>
  <c r="AE127" i="2" s="1"/>
  <c r="W127" i="2"/>
  <c r="V127" i="2"/>
  <c r="AN108" i="2"/>
  <c r="AM108" i="2"/>
  <c r="AL108" i="2"/>
  <c r="AK108" i="2"/>
  <c r="AG108" i="2"/>
  <c r="AE108" i="2"/>
  <c r="AC108" i="2"/>
  <c r="AB108" i="2"/>
  <c r="AA108" i="2"/>
  <c r="AH108" i="2" s="1"/>
  <c r="Z108" i="2"/>
  <c r="Y108" i="2"/>
  <c r="AF108" i="2" s="1"/>
  <c r="X108" i="2"/>
  <c r="W108" i="2"/>
  <c r="AD108" i="2" s="1"/>
  <c r="V108" i="2"/>
  <c r="AN107" i="2"/>
  <c r="AM107" i="2"/>
  <c r="AL107" i="2"/>
  <c r="AK107" i="2"/>
  <c r="AB107" i="2"/>
  <c r="AH107" i="2" s="1"/>
  <c r="AA107" i="2"/>
  <c r="Z107" i="2"/>
  <c r="Y107" i="2"/>
  <c r="X107" i="2"/>
  <c r="AE107" i="2" s="1"/>
  <c r="W107" i="2"/>
  <c r="V107" i="2"/>
  <c r="AN106" i="2"/>
  <c r="AM106" i="2"/>
  <c r="AL106" i="2"/>
  <c r="AK106" i="2"/>
  <c r="AG106" i="2"/>
  <c r="AE106" i="2"/>
  <c r="AC106" i="2"/>
  <c r="AB106" i="2"/>
  <c r="AA106" i="2"/>
  <c r="AH106" i="2" s="1"/>
  <c r="Z106" i="2"/>
  <c r="Y106" i="2"/>
  <c r="AF106" i="2" s="1"/>
  <c r="X106" i="2"/>
  <c r="W106" i="2"/>
  <c r="AD106" i="2" s="1"/>
  <c r="V106" i="2"/>
  <c r="AN105" i="2"/>
  <c r="AM105" i="2"/>
  <c r="AL105" i="2"/>
  <c r="AK105" i="2"/>
  <c r="AF105" i="2"/>
  <c r="AB105" i="2"/>
  <c r="AD105" i="2" s="1"/>
  <c r="AA105" i="2"/>
  <c r="Z105" i="2"/>
  <c r="AG105" i="2" s="1"/>
  <c r="Y105" i="2"/>
  <c r="X105" i="2"/>
  <c r="AE105" i="2" s="1"/>
  <c r="W105" i="2"/>
  <c r="V105" i="2"/>
  <c r="AN104" i="2"/>
  <c r="AM104" i="2"/>
  <c r="AL104" i="2"/>
  <c r="AK104" i="2"/>
  <c r="AG104" i="2"/>
  <c r="AE104" i="2"/>
  <c r="AC104" i="2"/>
  <c r="AB104" i="2"/>
  <c r="AA104" i="2"/>
  <c r="AH104" i="2" s="1"/>
  <c r="Z104" i="2"/>
  <c r="Y104" i="2"/>
  <c r="AF104" i="2" s="1"/>
  <c r="X104" i="2"/>
  <c r="W104" i="2"/>
  <c r="AD104" i="2" s="1"/>
  <c r="V104" i="2"/>
  <c r="AN103" i="2"/>
  <c r="AM103" i="2"/>
  <c r="AL103" i="2"/>
  <c r="AK103" i="2"/>
  <c r="AB103" i="2"/>
  <c r="AH103" i="2" s="1"/>
  <c r="AA103" i="2"/>
  <c r="Z103" i="2"/>
  <c r="Y103" i="2"/>
  <c r="X103" i="2"/>
  <c r="AE103" i="2" s="1"/>
  <c r="W103" i="2"/>
  <c r="V103" i="2"/>
  <c r="AN102" i="2"/>
  <c r="AM102" i="2"/>
  <c r="AL102" i="2"/>
  <c r="AK102" i="2"/>
  <c r="AG102" i="2"/>
  <c r="AE102" i="2"/>
  <c r="AC102" i="2"/>
  <c r="AB102" i="2"/>
  <c r="AA102" i="2"/>
  <c r="AH102" i="2" s="1"/>
  <c r="Z102" i="2"/>
  <c r="Y102" i="2"/>
  <c r="AF102" i="2" s="1"/>
  <c r="X102" i="2"/>
  <c r="W102" i="2"/>
  <c r="AD102" i="2" s="1"/>
  <c r="V102" i="2"/>
  <c r="AN96" i="2"/>
  <c r="AM96" i="2"/>
  <c r="AL96" i="2"/>
  <c r="AK96" i="2"/>
  <c r="AF96" i="2"/>
  <c r="AB96" i="2"/>
  <c r="AD96" i="2" s="1"/>
  <c r="AA96" i="2"/>
  <c r="Z96" i="2"/>
  <c r="AG96" i="2" s="1"/>
  <c r="Y96" i="2"/>
  <c r="X96" i="2"/>
  <c r="AE96" i="2" s="1"/>
  <c r="W96" i="2"/>
  <c r="V96" i="2"/>
  <c r="AN67" i="2"/>
  <c r="AM67" i="2"/>
  <c r="AL67" i="2"/>
  <c r="AK67" i="2"/>
  <c r="AG67" i="2"/>
  <c r="AE67" i="2"/>
  <c r="AC67" i="2"/>
  <c r="AB67" i="2"/>
  <c r="AA67" i="2"/>
  <c r="AH67" i="2" s="1"/>
  <c r="Z67" i="2"/>
  <c r="Y67" i="2"/>
  <c r="AF67" i="2" s="1"/>
  <c r="X67" i="2"/>
  <c r="W67" i="2"/>
  <c r="AD67" i="2" s="1"/>
  <c r="V67" i="2"/>
  <c r="AN39" i="2"/>
  <c r="AM39" i="2"/>
  <c r="AL39" i="2"/>
  <c r="AK39" i="2"/>
  <c r="AB39" i="2"/>
  <c r="AH39" i="2" s="1"/>
  <c r="AA39" i="2"/>
  <c r="Z39" i="2"/>
  <c r="Y39" i="2"/>
  <c r="X39" i="2"/>
  <c r="AE39" i="2" s="1"/>
  <c r="W39" i="2"/>
  <c r="V39" i="2"/>
  <c r="AN38" i="2"/>
  <c r="AM38" i="2"/>
  <c r="AL38" i="2"/>
  <c r="AK38" i="2"/>
  <c r="AG38" i="2"/>
  <c r="AE38" i="2"/>
  <c r="AC38" i="2"/>
  <c r="AB38" i="2"/>
  <c r="AA38" i="2"/>
  <c r="AH38" i="2" s="1"/>
  <c r="Z38" i="2"/>
  <c r="Y38" i="2"/>
  <c r="AF38" i="2" s="1"/>
  <c r="X38" i="2"/>
  <c r="W38" i="2"/>
  <c r="AD38" i="2" s="1"/>
  <c r="V38" i="2"/>
  <c r="AN37" i="2"/>
  <c r="AM37" i="2"/>
  <c r="AL37" i="2"/>
  <c r="AK37" i="2"/>
  <c r="AF37" i="2"/>
  <c r="AB37" i="2"/>
  <c r="AD37" i="2" s="1"/>
  <c r="AA37" i="2"/>
  <c r="Z37" i="2"/>
  <c r="AG37" i="2" s="1"/>
  <c r="Y37" i="2"/>
  <c r="X37" i="2"/>
  <c r="AE37" i="2" s="1"/>
  <c r="W37" i="2"/>
  <c r="V37" i="2"/>
  <c r="AN36" i="2"/>
  <c r="AM36" i="2"/>
  <c r="AL36" i="2"/>
  <c r="AK36" i="2"/>
  <c r="AG36" i="2"/>
  <c r="AE36" i="2"/>
  <c r="AC36" i="2"/>
  <c r="AB36" i="2"/>
  <c r="AA36" i="2"/>
  <c r="AH36" i="2" s="1"/>
  <c r="Z36" i="2"/>
  <c r="Y36" i="2"/>
  <c r="AF36" i="2" s="1"/>
  <c r="X36" i="2"/>
  <c r="W36" i="2"/>
  <c r="AD36" i="2" s="1"/>
  <c r="V36" i="2"/>
  <c r="AN35" i="2"/>
  <c r="AM35" i="2"/>
  <c r="AL35" i="2"/>
  <c r="AK35" i="2"/>
  <c r="AJ35" i="2"/>
  <c r="AB35" i="2"/>
  <c r="AH35" i="2" s="1"/>
  <c r="AA35" i="2"/>
  <c r="Z35" i="2"/>
  <c r="Y35" i="2"/>
  <c r="X35" i="2"/>
  <c r="AE35" i="2" s="1"/>
  <c r="W35" i="2"/>
  <c r="V35" i="2"/>
  <c r="AN34" i="2"/>
  <c r="AM34" i="2"/>
  <c r="AL34" i="2"/>
  <c r="AK34" i="2"/>
  <c r="AG34" i="2"/>
  <c r="AE34" i="2"/>
  <c r="AC34" i="2"/>
  <c r="AB34" i="2"/>
  <c r="AA34" i="2"/>
  <c r="AH34" i="2" s="1"/>
  <c r="Z34" i="2"/>
  <c r="Y34" i="2"/>
  <c r="AF34" i="2" s="1"/>
  <c r="X34" i="2"/>
  <c r="W34" i="2"/>
  <c r="AD34" i="2" s="1"/>
  <c r="V34" i="2"/>
  <c r="AM33" i="2"/>
  <c r="AL33" i="2"/>
  <c r="AK33" i="2"/>
  <c r="AG33" i="2"/>
  <c r="AE33" i="2"/>
  <c r="AC33" i="2"/>
  <c r="AB33" i="2"/>
  <c r="AA33" i="2"/>
  <c r="AH33" i="2" s="1"/>
  <c r="Z33" i="2"/>
  <c r="Y33" i="2"/>
  <c r="AF33" i="2" s="1"/>
  <c r="X33" i="2"/>
  <c r="W33" i="2"/>
  <c r="AD33" i="2" s="1"/>
  <c r="V33" i="2"/>
  <c r="AN32" i="2"/>
  <c r="AM32" i="2"/>
  <c r="AL32" i="2"/>
  <c r="AK32" i="2"/>
  <c r="AB32" i="2"/>
  <c r="AH32" i="2" s="1"/>
  <c r="AA32" i="2"/>
  <c r="Z32" i="2"/>
  <c r="Y32" i="2"/>
  <c r="X32" i="2"/>
  <c r="AE32" i="2" s="1"/>
  <c r="W32" i="2"/>
  <c r="V32" i="2"/>
  <c r="AN31" i="2"/>
  <c r="AM31" i="2"/>
  <c r="AL31" i="2"/>
  <c r="AK31" i="2"/>
  <c r="AG31" i="2"/>
  <c r="AE31" i="2"/>
  <c r="AC31" i="2"/>
  <c r="AB31" i="2"/>
  <c r="AA31" i="2"/>
  <c r="AH31" i="2" s="1"/>
  <c r="Z31" i="2"/>
  <c r="Y31" i="2"/>
  <c r="AF31" i="2" s="1"/>
  <c r="X31" i="2"/>
  <c r="W31" i="2"/>
  <c r="AD31" i="2" s="1"/>
  <c r="V31" i="2"/>
  <c r="AN30" i="2"/>
  <c r="AM30" i="2"/>
  <c r="AL30" i="2"/>
  <c r="AK30" i="2"/>
  <c r="AF30" i="2"/>
  <c r="AB30" i="2"/>
  <c r="AD30" i="2" s="1"/>
  <c r="AA30" i="2"/>
  <c r="Z30" i="2"/>
  <c r="AG30" i="2" s="1"/>
  <c r="Y30" i="2"/>
  <c r="X30" i="2"/>
  <c r="AE30" i="2" s="1"/>
  <c r="W30" i="2"/>
  <c r="V30" i="2"/>
  <c r="J24" i="2"/>
  <c r="AN155" i="1"/>
  <c r="AM155" i="1"/>
  <c r="AL155" i="1"/>
  <c r="AK155" i="1"/>
  <c r="AF155" i="1"/>
  <c r="AB155" i="1"/>
  <c r="AD155" i="1" s="1"/>
  <c r="AA155" i="1"/>
  <c r="Z155" i="1"/>
  <c r="AG155" i="1" s="1"/>
  <c r="Y155" i="1"/>
  <c r="X155" i="1"/>
  <c r="AE155" i="1" s="1"/>
  <c r="W155" i="1"/>
  <c r="V155" i="1"/>
  <c r="AN154" i="1"/>
  <c r="AM154" i="1"/>
  <c r="AL154" i="1"/>
  <c r="AK154" i="1"/>
  <c r="AG154" i="1"/>
  <c r="AE154" i="1"/>
  <c r="AC154" i="1"/>
  <c r="AB154" i="1"/>
  <c r="AA154" i="1"/>
  <c r="AH154" i="1" s="1"/>
  <c r="Z154" i="1"/>
  <c r="Y154" i="1"/>
  <c r="AF154" i="1" s="1"/>
  <c r="X154" i="1"/>
  <c r="W154" i="1"/>
  <c r="AD154" i="1" s="1"/>
  <c r="V154" i="1"/>
  <c r="AN153" i="1"/>
  <c r="AM153" i="1"/>
  <c r="AL153" i="1"/>
  <c r="AK153" i="1"/>
  <c r="AB153" i="1"/>
  <c r="AH153" i="1" s="1"/>
  <c r="AA153" i="1"/>
  <c r="Z153" i="1"/>
  <c r="Y153" i="1"/>
  <c r="X153" i="1"/>
  <c r="AE153" i="1" s="1"/>
  <c r="W153" i="1"/>
  <c r="V153" i="1"/>
  <c r="AN152" i="1"/>
  <c r="AM152" i="1"/>
  <c r="AL152" i="1"/>
  <c r="AK152" i="1"/>
  <c r="AG152" i="1"/>
  <c r="AE152" i="1"/>
  <c r="AC152" i="1"/>
  <c r="AB152" i="1"/>
  <c r="AA152" i="1"/>
  <c r="AH152" i="1" s="1"/>
  <c r="Z152" i="1"/>
  <c r="Y152" i="1"/>
  <c r="AF152" i="1" s="1"/>
  <c r="X152" i="1"/>
  <c r="W152" i="1"/>
  <c r="AD152" i="1" s="1"/>
  <c r="V152" i="1"/>
  <c r="AM151" i="1"/>
  <c r="AL151" i="1"/>
  <c r="AK151" i="1"/>
  <c r="AG151" i="1"/>
  <c r="AE151" i="1"/>
  <c r="AC151" i="1"/>
  <c r="AB151" i="1"/>
  <c r="AA151" i="1"/>
  <c r="AH151" i="1" s="1"/>
  <c r="Z151" i="1"/>
  <c r="Y151" i="1"/>
  <c r="AF151" i="1" s="1"/>
  <c r="X151" i="1"/>
  <c r="W151" i="1"/>
  <c r="AD151" i="1" s="1"/>
  <c r="V151" i="1"/>
  <c r="AN128" i="1"/>
  <c r="AM128" i="1"/>
  <c r="AL128" i="1"/>
  <c r="AK128" i="1"/>
  <c r="AB128" i="1"/>
  <c r="AH128" i="1" s="1"/>
  <c r="AA128" i="1"/>
  <c r="Z128" i="1"/>
  <c r="Y128" i="1"/>
  <c r="X128" i="1"/>
  <c r="AE128" i="1" s="1"/>
  <c r="W128" i="1"/>
  <c r="V128" i="1"/>
  <c r="AN127" i="1"/>
  <c r="AM127" i="1"/>
  <c r="AL127" i="1"/>
  <c r="AK127" i="1"/>
  <c r="AG127" i="1"/>
  <c r="AE127" i="1"/>
  <c r="AC127" i="1"/>
  <c r="AB127" i="1"/>
  <c r="AA127" i="1"/>
  <c r="AH127" i="1" s="1"/>
  <c r="Z127" i="1"/>
  <c r="Y127" i="1"/>
  <c r="AF127" i="1" s="1"/>
  <c r="X127" i="1"/>
  <c r="W127" i="1"/>
  <c r="AD127" i="1" s="1"/>
  <c r="V127" i="1"/>
  <c r="AN108" i="1"/>
  <c r="AM108" i="1"/>
  <c r="AL108" i="1"/>
  <c r="AK108" i="1"/>
  <c r="AF108" i="1"/>
  <c r="AB108" i="1"/>
  <c r="AD108" i="1" s="1"/>
  <c r="AA108" i="1"/>
  <c r="Z108" i="1"/>
  <c r="AG108" i="1" s="1"/>
  <c r="Y108" i="1"/>
  <c r="X108" i="1"/>
  <c r="AE108" i="1" s="1"/>
  <c r="W108" i="1"/>
  <c r="V108" i="1"/>
  <c r="AN107" i="1"/>
  <c r="AM107" i="1"/>
  <c r="AL107" i="1"/>
  <c r="AK107" i="1"/>
  <c r="AG107" i="1"/>
  <c r="AE107" i="1"/>
  <c r="AC107" i="1"/>
  <c r="AB107" i="1"/>
  <c r="AA107" i="1"/>
  <c r="AH107" i="1" s="1"/>
  <c r="Z107" i="1"/>
  <c r="Y107" i="1"/>
  <c r="AF107" i="1" s="1"/>
  <c r="X107" i="1"/>
  <c r="W107" i="1"/>
  <c r="AD107" i="1" s="1"/>
  <c r="V107" i="1"/>
  <c r="AN106" i="1"/>
  <c r="AM106" i="1"/>
  <c r="AL106" i="1"/>
  <c r="AK106" i="1"/>
  <c r="AB106" i="1"/>
  <c r="AH106" i="1" s="1"/>
  <c r="AA106" i="1"/>
  <c r="Z106" i="1"/>
  <c r="Y106" i="1"/>
  <c r="X106" i="1"/>
  <c r="AE106" i="1" s="1"/>
  <c r="W106" i="1"/>
  <c r="V106" i="1"/>
  <c r="AN105" i="1"/>
  <c r="AM105" i="1"/>
  <c r="AL105" i="1"/>
  <c r="AK105" i="1"/>
  <c r="AG105" i="1"/>
  <c r="AE105" i="1"/>
  <c r="AC105" i="1"/>
  <c r="AB105" i="1"/>
  <c r="AA105" i="1"/>
  <c r="AH105" i="1" s="1"/>
  <c r="Z105" i="1"/>
  <c r="Y105" i="1"/>
  <c r="AF105" i="1" s="1"/>
  <c r="X105" i="1"/>
  <c r="W105" i="1"/>
  <c r="AD105" i="1" s="1"/>
  <c r="V105" i="1"/>
  <c r="AN104" i="1"/>
  <c r="AM104" i="1"/>
  <c r="AL104" i="1"/>
  <c r="AK104" i="1"/>
  <c r="AF104" i="1"/>
  <c r="AB104" i="1"/>
  <c r="AD104" i="1" s="1"/>
  <c r="AA104" i="1"/>
  <c r="Z104" i="1"/>
  <c r="AG104" i="1" s="1"/>
  <c r="Y104" i="1"/>
  <c r="X104" i="1"/>
  <c r="AE104" i="1" s="1"/>
  <c r="W104" i="1"/>
  <c r="V104" i="1"/>
  <c r="AN103" i="1"/>
  <c r="AM103" i="1"/>
  <c r="AL103" i="1"/>
  <c r="AK103" i="1"/>
  <c r="AG103" i="1"/>
  <c r="AE103" i="1"/>
  <c r="AC103" i="1"/>
  <c r="AB103" i="1"/>
  <c r="AA103" i="1"/>
  <c r="AH103" i="1" s="1"/>
  <c r="Z103" i="1"/>
  <c r="Y103" i="1"/>
  <c r="AF103" i="1" s="1"/>
  <c r="X103" i="1"/>
  <c r="W103" i="1"/>
  <c r="AD103" i="1" s="1"/>
  <c r="V103" i="1"/>
  <c r="AN102" i="1"/>
  <c r="AM102" i="1"/>
  <c r="AL102" i="1"/>
  <c r="AK102" i="1"/>
  <c r="AB102" i="1"/>
  <c r="AH102" i="1" s="1"/>
  <c r="AA102" i="1"/>
  <c r="Z102" i="1"/>
  <c r="Y102" i="1"/>
  <c r="X102" i="1"/>
  <c r="AE102" i="1" s="1"/>
  <c r="W102" i="1"/>
  <c r="V102" i="1"/>
  <c r="AN96" i="1"/>
  <c r="AM96" i="1"/>
  <c r="AL96" i="1"/>
  <c r="AK96" i="1"/>
  <c r="AG96" i="1"/>
  <c r="AE96" i="1"/>
  <c r="AC96" i="1"/>
  <c r="AB96" i="1"/>
  <c r="AA96" i="1"/>
  <c r="AH96" i="1" s="1"/>
  <c r="Z96" i="1"/>
  <c r="Y96" i="1"/>
  <c r="AF96" i="1" s="1"/>
  <c r="X96" i="1"/>
  <c r="W96" i="1"/>
  <c r="AD96" i="1" s="1"/>
  <c r="V96" i="1"/>
  <c r="AN67" i="1"/>
  <c r="AM67" i="1"/>
  <c r="AL67" i="1"/>
  <c r="AK67" i="1"/>
  <c r="AF67" i="1"/>
  <c r="AB67" i="1"/>
  <c r="AD67" i="1" s="1"/>
  <c r="AA67" i="1"/>
  <c r="Z67" i="1"/>
  <c r="AG67" i="1" s="1"/>
  <c r="Y67" i="1"/>
  <c r="X67" i="1"/>
  <c r="AE67" i="1" s="1"/>
  <c r="W67" i="1"/>
  <c r="V67" i="1"/>
  <c r="AN39" i="1"/>
  <c r="AM39" i="1"/>
  <c r="AL39" i="1"/>
  <c r="AK39" i="1"/>
  <c r="AG39" i="1"/>
  <c r="AE39" i="1"/>
  <c r="AC39" i="1"/>
  <c r="AB39" i="1"/>
  <c r="AA39" i="1"/>
  <c r="AH39" i="1" s="1"/>
  <c r="Z39" i="1"/>
  <c r="Y39" i="1"/>
  <c r="AF39" i="1" s="1"/>
  <c r="X39" i="1"/>
  <c r="W39" i="1"/>
  <c r="AD39" i="1" s="1"/>
  <c r="V39" i="1"/>
  <c r="AI39" i="1" s="1"/>
  <c r="AN38" i="1"/>
  <c r="AM38" i="1"/>
  <c r="AL38" i="1"/>
  <c r="AK38" i="1"/>
  <c r="AH38" i="1"/>
  <c r="AD38" i="1"/>
  <c r="AB38" i="1"/>
  <c r="AF38" i="1" s="1"/>
  <c r="AA38" i="1"/>
  <c r="Z38" i="1"/>
  <c r="AG38" i="1" s="1"/>
  <c r="Y38" i="1"/>
  <c r="X38" i="1"/>
  <c r="AJ38" i="1" s="1"/>
  <c r="W38" i="1"/>
  <c r="V38" i="1"/>
  <c r="AC38" i="1" s="1"/>
  <c r="AN37" i="1"/>
  <c r="AM37" i="1"/>
  <c r="AL37" i="1"/>
  <c r="AK37" i="1"/>
  <c r="AG37" i="1"/>
  <c r="AE37" i="1"/>
  <c r="AC37" i="1"/>
  <c r="AB37" i="1"/>
  <c r="AA37" i="1"/>
  <c r="AH37" i="1" s="1"/>
  <c r="Z37" i="1"/>
  <c r="Y37" i="1"/>
  <c r="AF37" i="1" s="1"/>
  <c r="X37" i="1"/>
  <c r="AJ37" i="1" s="1"/>
  <c r="W37" i="1"/>
  <c r="AI37" i="1" s="1"/>
  <c r="V37" i="1"/>
  <c r="AN36" i="1"/>
  <c r="AM36" i="1"/>
  <c r="AL36" i="1"/>
  <c r="AK36" i="1"/>
  <c r="AB36" i="1"/>
  <c r="AD36" i="1" s="1"/>
  <c r="AA36" i="1"/>
  <c r="Z36" i="1"/>
  <c r="AG36" i="1" s="1"/>
  <c r="Y36" i="1"/>
  <c r="X36" i="1"/>
  <c r="AE36" i="1" s="1"/>
  <c r="W36" i="1"/>
  <c r="V36" i="1"/>
  <c r="AI36" i="1" s="1"/>
  <c r="AN35" i="1"/>
  <c r="AM35" i="1"/>
  <c r="AL35" i="1"/>
  <c r="AK35" i="1"/>
  <c r="AG35" i="1"/>
  <c r="AE35" i="1"/>
  <c r="AC35" i="1"/>
  <c r="AB35" i="1"/>
  <c r="AA35" i="1"/>
  <c r="AH35" i="1" s="1"/>
  <c r="Z35" i="1"/>
  <c r="Y35" i="1"/>
  <c r="AF35" i="1" s="1"/>
  <c r="X35" i="1"/>
  <c r="AJ35" i="1" s="1"/>
  <c r="W35" i="1"/>
  <c r="AD35" i="1" s="1"/>
  <c r="V35" i="1"/>
  <c r="AN34" i="1"/>
  <c r="AM34" i="1"/>
  <c r="AL34" i="1"/>
  <c r="AK34" i="1"/>
  <c r="AH34" i="1"/>
  <c r="AF34" i="1"/>
  <c r="AD34" i="1"/>
  <c r="AB34" i="1"/>
  <c r="AA34" i="1"/>
  <c r="Z34" i="1"/>
  <c r="AG34" i="1" s="1"/>
  <c r="Y34" i="1"/>
  <c r="X34" i="1"/>
  <c r="AJ34" i="1" s="1"/>
  <c r="W34" i="1"/>
  <c r="V34" i="1"/>
  <c r="AC34" i="1" s="1"/>
  <c r="AN33" i="1"/>
  <c r="AM33" i="1"/>
  <c r="AL33" i="1"/>
  <c r="AK33" i="1"/>
  <c r="AG33" i="1"/>
  <c r="AE33" i="1"/>
  <c r="AC33" i="1"/>
  <c r="AB33" i="1"/>
  <c r="AA33" i="1"/>
  <c r="AH33" i="1" s="1"/>
  <c r="Z33" i="1"/>
  <c r="Y33" i="1"/>
  <c r="AF33" i="1" s="1"/>
  <c r="X33" i="1"/>
  <c r="AJ33" i="1" s="1"/>
  <c r="W33" i="1"/>
  <c r="AI33" i="1" s="1"/>
  <c r="V33" i="1"/>
  <c r="AN32" i="1"/>
  <c r="AM32" i="1"/>
  <c r="AL32" i="1"/>
  <c r="AK32" i="1"/>
  <c r="AB32" i="1"/>
  <c r="AH32" i="1" s="1"/>
  <c r="AA32" i="1"/>
  <c r="Z32" i="1"/>
  <c r="AG32" i="1" s="1"/>
  <c r="Y32" i="1"/>
  <c r="X32" i="1"/>
  <c r="AE32" i="1" s="1"/>
  <c r="W32" i="1"/>
  <c r="V32" i="1"/>
  <c r="AI32" i="1" s="1"/>
  <c r="AN31" i="1"/>
  <c r="AM31" i="1"/>
  <c r="AL31" i="1"/>
  <c r="AK31" i="1"/>
  <c r="AG31" i="1"/>
  <c r="AE31" i="1"/>
  <c r="AC31" i="1"/>
  <c r="AB31" i="1"/>
  <c r="AA31" i="1"/>
  <c r="AH31" i="1" s="1"/>
  <c r="Z31" i="1"/>
  <c r="Y31" i="1"/>
  <c r="AF31" i="1" s="1"/>
  <c r="X31" i="1"/>
  <c r="AJ31" i="1" s="1"/>
  <c r="W31" i="1"/>
  <c r="AD31" i="1" s="1"/>
  <c r="V31" i="1"/>
  <c r="AN30" i="1"/>
  <c r="AM30" i="1"/>
  <c r="AL30" i="1"/>
  <c r="AK30" i="1"/>
  <c r="AH30" i="1"/>
  <c r="AD30" i="1"/>
  <c r="AB30" i="1"/>
  <c r="AF30" i="1" s="1"/>
  <c r="AA30" i="1"/>
  <c r="Z30" i="1"/>
  <c r="AG30" i="1" s="1"/>
  <c r="Y30" i="1"/>
  <c r="X30" i="1"/>
  <c r="AJ30" i="1" s="1"/>
  <c r="W30" i="1"/>
  <c r="V30" i="1"/>
  <c r="AC30" i="1" s="1"/>
  <c r="J24" i="1"/>
  <c r="E24" i="1"/>
  <c r="AE21" i="1"/>
  <c r="X20" i="1"/>
  <c r="AI36" i="4" l="1"/>
  <c r="AI39" i="4"/>
  <c r="AI105" i="4"/>
  <c r="AI107" i="4"/>
  <c r="AJ30" i="4"/>
  <c r="AE33" i="4"/>
  <c r="AI33" i="4"/>
  <c r="AE35" i="4"/>
  <c r="AI35" i="4"/>
  <c r="AE37" i="4"/>
  <c r="AJ38" i="4"/>
  <c r="AE96" i="4"/>
  <c r="AE104" i="4"/>
  <c r="AE106" i="4"/>
  <c r="AE127" i="4"/>
  <c r="AJ128" i="4"/>
  <c r="AE153" i="4"/>
  <c r="AI153" i="4"/>
  <c r="AE155" i="4"/>
  <c r="AI31" i="4"/>
  <c r="AI34" i="4"/>
  <c r="AC30" i="4"/>
  <c r="AE32" i="4"/>
  <c r="AI32" i="4"/>
  <c r="AC38" i="4"/>
  <c r="AE67" i="4"/>
  <c r="AI67" i="4"/>
  <c r="AD102" i="4"/>
  <c r="AE103" i="4"/>
  <c r="AI103" i="4"/>
  <c r="AE108" i="4"/>
  <c r="AI108" i="4"/>
  <c r="AC128" i="4"/>
  <c r="AD152" i="4"/>
  <c r="AD154" i="4"/>
  <c r="AJ32" i="1"/>
  <c r="AI35" i="1"/>
  <c r="AJ36" i="1"/>
  <c r="AJ102" i="1"/>
  <c r="AC104" i="1"/>
  <c r="AI104" i="1"/>
  <c r="AC155" i="1"/>
  <c r="AI155" i="1"/>
  <c r="AJ32" i="2"/>
  <c r="AJ39" i="2"/>
  <c r="AC96" i="2"/>
  <c r="AI96" i="2"/>
  <c r="AJ103" i="2"/>
  <c r="AC105" i="2"/>
  <c r="AI105" i="2"/>
  <c r="AJ107" i="2"/>
  <c r="AC127" i="2"/>
  <c r="AI127" i="2"/>
  <c r="AJ152" i="2"/>
  <c r="AC153" i="2"/>
  <c r="AI153" i="2"/>
  <c r="AJ155" i="2"/>
  <c r="AE30" i="1"/>
  <c r="AI30" i="1"/>
  <c r="AC32" i="1"/>
  <c r="AD33" i="1"/>
  <c r="AE34" i="1"/>
  <c r="AI34" i="1"/>
  <c r="AC36" i="1"/>
  <c r="AD37" i="1"/>
  <c r="AE38" i="1"/>
  <c r="AI38" i="1"/>
  <c r="AJ39" i="1"/>
  <c r="AH67" i="1"/>
  <c r="AJ96" i="1"/>
  <c r="AI96" i="1"/>
  <c r="AD102" i="1"/>
  <c r="AH104" i="1"/>
  <c r="AJ105" i="1"/>
  <c r="AI105" i="1"/>
  <c r="AD106" i="1"/>
  <c r="AH108" i="1"/>
  <c r="AJ127" i="1"/>
  <c r="AI127" i="1"/>
  <c r="AD128" i="1"/>
  <c r="AJ152" i="1"/>
  <c r="AI152" i="1"/>
  <c r="AD153" i="1"/>
  <c r="AH155" i="1"/>
  <c r="AH30" i="2"/>
  <c r="AJ31" i="2"/>
  <c r="AI31" i="2"/>
  <c r="AD32" i="2"/>
  <c r="AJ34" i="2"/>
  <c r="AI34" i="2"/>
  <c r="AD35" i="2"/>
  <c r="AH37" i="2"/>
  <c r="AJ38" i="2"/>
  <c r="AI38" i="2"/>
  <c r="AD39" i="2"/>
  <c r="AH96" i="2"/>
  <c r="AJ102" i="2"/>
  <c r="AI102" i="2"/>
  <c r="AD103" i="2"/>
  <c r="AH105" i="2"/>
  <c r="AJ106" i="2"/>
  <c r="AI106" i="2"/>
  <c r="AD107" i="2"/>
  <c r="AH127" i="2"/>
  <c r="AJ128" i="2"/>
  <c r="AI128" i="2"/>
  <c r="AD152" i="2"/>
  <c r="AH153" i="2"/>
  <c r="AJ154" i="2"/>
  <c r="AI154" i="2"/>
  <c r="AD155" i="2"/>
  <c r="AI31" i="1"/>
  <c r="AF36" i="1"/>
  <c r="AC67" i="1"/>
  <c r="AI67" i="1"/>
  <c r="AC108" i="1"/>
  <c r="AI108" i="1"/>
  <c r="AJ128" i="1"/>
  <c r="AJ153" i="1"/>
  <c r="AH36" i="1"/>
  <c r="AG102" i="1"/>
  <c r="AI106" i="1"/>
  <c r="AC106" i="1"/>
  <c r="AF106" i="1"/>
  <c r="AI128" i="1"/>
  <c r="AC128" i="1"/>
  <c r="AF128" i="1"/>
  <c r="AG153" i="1"/>
  <c r="AI32" i="2"/>
  <c r="AC32" i="2"/>
  <c r="AG32" i="2"/>
  <c r="AF32" i="2"/>
  <c r="AI35" i="2"/>
  <c r="AC35" i="2"/>
  <c r="AG35" i="2"/>
  <c r="AF35" i="2"/>
  <c r="AJ37" i="2"/>
  <c r="AI39" i="2"/>
  <c r="AC39" i="2"/>
  <c r="AG39" i="2"/>
  <c r="AF39" i="2"/>
  <c r="AJ96" i="2"/>
  <c r="AI103" i="2"/>
  <c r="AC103" i="2"/>
  <c r="AG103" i="2"/>
  <c r="AF103" i="2"/>
  <c r="AJ105" i="2"/>
  <c r="AI107" i="2"/>
  <c r="AC107" i="2"/>
  <c r="AG107" i="2"/>
  <c r="AF107" i="2"/>
  <c r="AJ127" i="2"/>
  <c r="AI152" i="2"/>
  <c r="AC152" i="2"/>
  <c r="AG152" i="2"/>
  <c r="AF152" i="2"/>
  <c r="AJ153" i="2"/>
  <c r="AI155" i="2"/>
  <c r="AC155" i="2"/>
  <c r="AG155" i="2"/>
  <c r="AF155" i="2"/>
  <c r="AF32" i="1"/>
  <c r="AJ106" i="1"/>
  <c r="AC30" i="2"/>
  <c r="AI30" i="2"/>
  <c r="AC37" i="2"/>
  <c r="AI37" i="2"/>
  <c r="AD32" i="1"/>
  <c r="AJ67" i="1"/>
  <c r="AI102" i="1"/>
  <c r="AC102" i="1"/>
  <c r="AF102" i="1"/>
  <c r="AJ104" i="1"/>
  <c r="AG106" i="1"/>
  <c r="AJ108" i="1"/>
  <c r="AG128" i="1"/>
  <c r="AI153" i="1"/>
  <c r="AC153" i="1"/>
  <c r="AF153" i="1"/>
  <c r="AJ155" i="1"/>
  <c r="AJ30" i="2"/>
  <c r="AJ103" i="1"/>
  <c r="AI103" i="1"/>
  <c r="AJ107" i="1"/>
  <c r="AI107" i="1"/>
  <c r="AJ151" i="1"/>
  <c r="AI151" i="1"/>
  <c r="AJ154" i="1"/>
  <c r="AI154" i="1"/>
  <c r="AJ33" i="2"/>
  <c r="AI33" i="2"/>
  <c r="AJ36" i="2"/>
  <c r="AI36" i="2"/>
  <c r="AJ67" i="2"/>
  <c r="AI67" i="2"/>
  <c r="AJ104" i="2"/>
  <c r="AI104" i="2"/>
  <c r="AJ108" i="2"/>
  <c r="AI108" i="2"/>
  <c r="AJ156" i="2"/>
  <c r="AI156" i="2"/>
</calcChain>
</file>

<file path=xl/sharedStrings.xml><?xml version="1.0" encoding="utf-8"?>
<sst xmlns="http://schemas.openxmlformats.org/spreadsheetml/2006/main" count="738" uniqueCount="161">
  <si>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</si>
  <si>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</si>
  <si>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RESULTADOS DE LA ENCUESTA DE  OPINIÓN DE ESTUDIANTES DE LA UNIVERSIDAD DE JAÉN   EN RELACIÓN A LA CRISIS DE LA COVID-19</t>
  </si>
  <si>
    <t>Indica la Facultad/Escuela dónde has cursado la tilulación de grado:</t>
  </si>
  <si>
    <t>Indica la Facultad/Escuela dónde has cursado la tilulación de máster:</t>
  </si>
  <si>
    <t>Facultad de Ciencias de la Salud</t>
  </si>
  <si>
    <t>Facultad de Ciencias Experimentales</t>
  </si>
  <si>
    <t>Porcentaje válido</t>
  </si>
  <si>
    <t>Porcentaje acumulado</t>
  </si>
  <si>
    <t>Facultad de Ciencias Sociales y Jurídicas</t>
  </si>
  <si>
    <t>Facultad de Humanidades y Ciencias de la Educación</t>
  </si>
  <si>
    <t>Facultad de Trabajo Social</t>
  </si>
  <si>
    <t>Escuela Politécnica Superior de Jaén</t>
  </si>
  <si>
    <t>Escuela Politécnica Superior de Linares</t>
  </si>
  <si>
    <t>Total</t>
  </si>
  <si>
    <t>Centro de Estudios de Postgrado</t>
  </si>
  <si>
    <t>Señala la tipología de estudios cursados:</t>
  </si>
  <si>
    <t>Por favor, indica tu sexo:</t>
  </si>
  <si>
    <t>Grado</t>
  </si>
  <si>
    <t>Hombre</t>
  </si>
  <si>
    <t>Máster</t>
  </si>
  <si>
    <t>Mujer</t>
  </si>
  <si>
    <t>FRECUENCIAS ABSOLUTAS</t>
  </si>
  <si>
    <t>FRECUENCIAS RELATIVAS</t>
  </si>
  <si>
    <t>FRECUENCIAS POR NIVEL DE SATISFACCIÓN</t>
  </si>
  <si>
    <t>GRADO DE SATISFACCIÓN CON LA PLANIFICACIÓN Y DESARROLLO DE LA DOCENCIA EN LA MODALIDAD HÍBRIDA</t>
  </si>
  <si>
    <t>ns/nc</t>
  </si>
  <si>
    <t>TOTAL</t>
  </si>
  <si>
    <t>Insatisfacción en % (1+2)</t>
  </si>
  <si>
    <t>Satisfacción en % (3+4+5)</t>
  </si>
  <si>
    <t>Media</t>
  </si>
  <si>
    <t>Desv, Típica</t>
  </si>
  <si>
    <t>Mediana</t>
  </si>
  <si>
    <t>Moda</t>
  </si>
  <si>
    <t>NS/NC</t>
  </si>
  <si>
    <t>1.1</t>
  </si>
  <si>
    <t>Los contenidos impartidos.</t>
  </si>
  <si>
    <t>[Los contenidos impartidos.] Indica tu grado de satisfacción con respecto a los siguientes aspectos:   </t>
  </si>
  <si>
    <t>1.2</t>
  </si>
  <si>
    <t>Las actividades formativas programadas.</t>
  </si>
  <si>
    <t>[Las actividades formativas programadas.] Indica tu grado de satisfacción con respecto a los siguientes aspectos:   </t>
  </si>
  <si>
    <t>1.3</t>
  </si>
  <si>
    <t>La temporalización (horarios, calendario de exámenes, plazos de entrega de trabajos, etc).</t>
  </si>
  <si>
    <t>[La temporalización (horarios, calendario de exámenes, plazos de entregas de trabajos,…).] Indica tu grado de satisfacción con respecto a los siguientes aspectos:   </t>
  </si>
  <si>
    <t>1.4</t>
  </si>
  <si>
    <t>La atención tutorial recibida.</t>
  </si>
  <si>
    <t>[La atención tutorial recibida.] Indica tu grado de satisfacción con respecto a los siguientes aspectos:   </t>
  </si>
  <si>
    <t>1.5</t>
  </si>
  <si>
    <t>La fluidez de la comunicación con el profesorado de la titulación.</t>
  </si>
  <si>
    <t>[La fluidez de la comunicación con el profesorado de la titulación.] Indica tu grado de satisfacción con respecto a los siguientes aspectos:   </t>
  </si>
  <si>
    <t>1.6</t>
  </si>
  <si>
    <t xml:space="preserve">La adecuación de los turnos rotatorios en la modalidad híbrida para el seguimiento de las clases </t>
  </si>
  <si>
    <t>[La adecuación de los turnos rotatorios en la modalidad híbrida para el seguimiento de las clases ] Indica tu grado de satisfacción con respecto a los siguientes aspectos:   </t>
  </si>
  <si>
    <t>1.7</t>
  </si>
  <si>
    <t>Posibilidad para el seguimiento de clases en modalidad híbrida con sesiones online y presenciales a lo largo de la semana lectiva.</t>
  </si>
  <si>
    <t>[Posibilidad para el seguimiento de clases en modalidad híbrida con sesiones online y presenciales a lo largo de la semana lectiva.] Indica tu grado de satisfacción con respecto a los siguientes aspectos:   </t>
  </si>
  <si>
    <t>Los sistemas de evaluación adoptados.</t>
  </si>
  <si>
    <t>[Los sistemas de evaluación adoptados.] Indica tu grado de satisfacción con respecto a los siguientes aspectos:   </t>
  </si>
  <si>
    <t>1.9</t>
  </si>
  <si>
    <t xml:space="preserve">La información facilitada sobre los cambios y adaptaciones introducidas en las asignaturas de la titulación. </t>
  </si>
  <si>
    <t>[La información facilitada sobre los cambios y adaptaciones introducidas en las asignaturas de la titulación. ] Indica tu grado de satisfacción con respecto a los siguientes aspectos:   </t>
  </si>
  <si>
    <t>1.10</t>
  </si>
  <si>
    <t>Nivel de satisfacción global con la planificación y desarrollo de la docencia en la modalidad híbrida.</t>
  </si>
  <si>
    <t>[Los procedimientos de elaboración y defensa de TFG / TFM] Indica en qué grado te parecen adecuados los cambios y medidas introducidas en:      </t>
  </si>
  <si>
    <t>[La gestión y realización de las prácticas externas. ] Indica en qué grado te parecen adecuados los cambios y medidas introducidas en:</t>
  </si>
  <si>
    <t>[Nivel de satisfacción global con la planificación y desarrollo de la docencia en la modalidad híbrida.] Por favor, indica tu nivel de satisfacción    </t>
  </si>
  <si>
    <t xml:space="preserve"> ¿Has realizado prácticas externas?</t>
  </si>
  <si>
    <t>[La adecuación de las pruebas y test de examen proporcionados por el profesorado. ] Indica tu grado de satisfacción con respecto a las siguientes afirmaciones:   </t>
  </si>
  <si>
    <t>[Los canales de comunicación habilitados para resolver las dudas (chat, correo electrónico, plataforma virtual (ILIAS, G-Meet), …). ] Indica tu grado de satisfacción con respecto a las siguientes afirmaciones:   </t>
  </si>
  <si>
    <t>[La eficacia de los mecanismos de colaboración/interacción virtual entre los/as compañeros/as de la titulación (foros, grupos de trabajo, …). ] Indica tu grado de satisfacción con respecto a las siguientes afirmaciones:   </t>
  </si>
  <si>
    <t>[El acondicionamiento de las aulas para el seguimiento de las clases (iluminación, acústica, …).  ] Indica tu grado de satisfacción con respecto a las siguientes afirmaciones:   </t>
  </si>
  <si>
    <t>[La disponibilidad de recursos de equipamiento, materiales y tecnológicos necesarios para seguir las clases virtuales.] Indica tu grado de satisfacción con respecto a las siguientes afirmaciones:   </t>
  </si>
  <si>
    <t>[La utilidad de las aplicaciones de docencia virtual (ILIAS y Google-Meet).] Indica tu grado de satisfacción con respecto a las siguientes afirmaciones:   </t>
  </si>
  <si>
    <t>[Grado de satisfacción global con los medios y recursos empleados en la modalidad híbrida.] Por favor, indica tu nivel de satisfacción      </t>
  </si>
  <si>
    <t>[Considero adecuado el nivel de esfuerzo realizado para superar las asignaturas del 1er. cuatrimestre. Valorar (1: Totalmente en desacuerdo y 5: Totalmente de acuerdo)] Señala tu opinión con respecto a los siguientes aspectos:</t>
  </si>
  <si>
    <t>[Grado de satisfacción global con la modalidad híbrida para el aprendizaje de las asignaturas. (1: Totalmente insatisfecho y 5: Totalmente satisfecho)] Señala tu opinión con respecto a los siguientes aspectos:</t>
  </si>
  <si>
    <t>[La utilidad de la información facilitada sobre las actuaciones adoptadas por la Universidad ante la crisis de la COVID-19. ] Por favor, señala el grado de satisfacción con respecto a las siguientes afirmaciones    </t>
  </si>
  <si>
    <t>3a</t>
  </si>
  <si>
    <t>[Los canales de comunicación empleados (web, correo electrónico…) han posibilitado acceder a la información de forma rápida y oportuna. ] Por favor, señala el grado de satisfacción con respecto a las siguientes afirmaciones    </t>
  </si>
  <si>
    <t>[La respuesta de la Universidad ante las consultas y necesidades planteadas sobre la COVID-19. ] Por favor, señala el grado de satisfacción con respecto a las siguientes afirmaciones    </t>
  </si>
  <si>
    <t>[La medidas de prevención y protección  frente a la COVID-19.   (higiene, protección, limpieza, disponibilidad de mascarillas, distancia de seguridad, uso de zonas comunes., ...).] Por favor, señala el grado de satisfacción con respecto a las siguien</t>
  </si>
  <si>
    <t>[Nivel de satisfacción global respecto a las actuaciones realizadas por la Universidad con relación a la situación excepcional de alarma sanitaria por COVID-19. ] Por favor, indica tu nivel de satisfacción</t>
  </si>
  <si>
    <t>a Existen múltiples modos. Se muestra el valor más pequeño</t>
  </si>
  <si>
    <t>ESTADÍSTICOS</t>
  </si>
  <si>
    <t xml:space="preserve">La gestión y realización de las prácticas externas. </t>
  </si>
  <si>
    <t xml:space="preserve"> ¿Has realizado el TFG?</t>
  </si>
  <si>
    <t xml:space="preserve">Los procedimientos de elaboración y defensa de TFG </t>
  </si>
  <si>
    <t>Pincha aquí para ver el campo observaciones</t>
  </si>
  <si>
    <t xml:space="preserve">GRADO DE SATISFACCIÓN CON LOS MEDIOS Y RECURSOS EMPLEADOS EN LA MODALIDAD HÍBRIDA </t>
  </si>
  <si>
    <t>2.1</t>
  </si>
  <si>
    <t xml:space="preserve">La adecuación de las pruebas y test de examen proporcionados por el profesorado. </t>
  </si>
  <si>
    <t>2.2</t>
  </si>
  <si>
    <t xml:space="preserve">Los canales de comunicación habilitados para resolver las dudas (chat, correo electrónico, plataforma virtual (ILIAS, G-Meet), …). </t>
  </si>
  <si>
    <t>2.3</t>
  </si>
  <si>
    <t xml:space="preserve">La eficacia de los mecanismos de colaboración/interacción virtual entre los/as compañeros/as de la titulación (foros, grupos de trabajo, …). </t>
  </si>
  <si>
    <t>2.4</t>
  </si>
  <si>
    <t xml:space="preserve">El acondicionamiento de las aulas para el seguimiento de las clases (iluminación, acústica, …).  </t>
  </si>
  <si>
    <t>2.5</t>
  </si>
  <si>
    <t>La disponibilidad de recursos de equipamiento, materiales y tecnológicos necesarios para seguir las clases virtuales.</t>
  </si>
  <si>
    <t>2.6</t>
  </si>
  <si>
    <t>La utilidad de las aplicaciones de docencia virtual (ILIAS y Google-Meet).</t>
  </si>
  <si>
    <t>2.7</t>
  </si>
  <si>
    <t>Grado de satisfacción global con los medios y recursos empleados en la modalidad híbrida.</t>
  </si>
  <si>
    <t xml:space="preserve">Señale el medio que considera más conveniente como apoyo en el aprendizaje de las asignaturas: </t>
  </si>
  <si>
    <t>Correo electrónico</t>
  </si>
  <si>
    <t>Foros</t>
  </si>
  <si>
    <t>Entrega de actividades, test,…</t>
  </si>
  <si>
    <t>Grabaciones</t>
  </si>
  <si>
    <t>Presentaciones</t>
  </si>
  <si>
    <t>videoconferencias</t>
  </si>
  <si>
    <t>Wiki</t>
  </si>
  <si>
    <t>Videotutoriales</t>
  </si>
  <si>
    <t>Pincha aquí para ver Otro</t>
  </si>
  <si>
    <t>GRADO DE SATISFACCIÓN CON LA MODALIDAD HÍBRIDA</t>
  </si>
  <si>
    <t>3.1</t>
  </si>
  <si>
    <t>Considero adecuado el nivel de esfuerzo realizado para superar las asignaturas del 1er. cuatrimestre. Valorar (1: Totalmente en desacuerdo y 5: Totalmente de acuerdo)</t>
  </si>
  <si>
    <t>3.2</t>
  </si>
  <si>
    <t xml:space="preserve">Grado de satisfacción global con la modalidad híbrida para el aprendizaje de las asignaturas. </t>
  </si>
  <si>
    <t xml:space="preserve">Señale la modalidad de docencia que le parece más conveniente para afrontar la crisis sanitaria de la COVID-19: </t>
  </si>
  <si>
    <t>Presencial</t>
  </si>
  <si>
    <t>Semipresencial (presencial al 30%-50% y el resto virtual de forma síncrona)</t>
  </si>
  <si>
    <t>Virtual para las clases teóricas y presencial para las clases de práctica</t>
  </si>
  <si>
    <t xml:space="preserve">Virtual (teoría y práctica online) </t>
  </si>
  <si>
    <t>Pincha aquí para ver el campo OTRO</t>
  </si>
  <si>
    <t>Indica cuáles han sido los mayores retos a los que te has tenido que enfrentar durante este periodo:</t>
  </si>
  <si>
    <t>Falta de recursos tecnológicos.</t>
  </si>
  <si>
    <t>Mayor esfuerzo y disciplina de estudio.</t>
  </si>
  <si>
    <t>Organización de los horarios de estudio.</t>
  </si>
  <si>
    <t>Dificultad de concentración.</t>
  </si>
  <si>
    <t>Conocimiento tecnológico inadecuado.</t>
  </si>
  <si>
    <t>Escasez de interacción.</t>
  </si>
  <si>
    <t>Disponibilidad de espacios físicos adecuado para el seguimiento de la docencia virtual.</t>
  </si>
  <si>
    <t>GRADO DE SATISFACCIÓN CON  LAS MEDIDAS ADOPTADAS POR LA UNIVERSIDAD DE JAÉN ANTE LA CRISIS DE LA COVID-19</t>
  </si>
  <si>
    <t>4.1</t>
  </si>
  <si>
    <t xml:space="preserve">La utilidad de la información facilitada sobre las actuaciones adoptadas por la Universidad ante la crisis de la COVID-19. </t>
  </si>
  <si>
    <t>4.2</t>
  </si>
  <si>
    <t xml:space="preserve">Los canales de comunicación empleados (web, correo electrónico…) han posibilitado acceder a la información de forma rápida y oportuna. </t>
  </si>
  <si>
    <t>4.3</t>
  </si>
  <si>
    <t>La respuesta de la Universidad ante las consultas y necesidades planteadas sobre la COVID-19.</t>
  </si>
  <si>
    <t>4.4</t>
  </si>
  <si>
    <t>Las medidas de prevención y protección  frente a la COVID-19.   (higiene, protección, limpieza, disponibilidad de mascarillas, distancia de seguridad, uso de zonas comunes., ...).</t>
  </si>
  <si>
    <t>4.5</t>
  </si>
  <si>
    <t xml:space="preserve">Nivel de satisfacción global respecto a las actuaciones realizadas por la Universidad con relación a la situación excepcional de alarma sanitaria por COVID-19. </t>
  </si>
  <si>
    <t>Sí</t>
  </si>
  <si>
    <t>No</t>
  </si>
  <si>
    <t>RESULTADOS DE LA ENCUESTA DE  OPINIÓN DE ESTUDIANTES DE GRADO DE LA FACULTAD DE CIENCIAS DE LA SALUD EN RELACIÓN A LA CRISIS DE LA COVID-19</t>
  </si>
  <si>
    <t>Señala el grado en el que estás matriculado/a:a</t>
  </si>
  <si>
    <t>Grado en Enfermería</t>
  </si>
  <si>
    <t>Grado en Fisioterapia</t>
  </si>
  <si>
    <t>Doble grado en Enfermería y Fisioterapia</t>
  </si>
  <si>
    <t>a</t>
  </si>
  <si>
    <t>4b</t>
  </si>
  <si>
    <t>.</t>
  </si>
  <si>
    <t>f</t>
  </si>
  <si>
    <t>a Indica la Facultad/Escuela dónde has cursado la tilulación: = Facultad de Ciencias de la Salud, Señala la tipología de estudios cursados: = Grado</t>
  </si>
  <si>
    <t>b Existen múltiples modos. Se muestra el valor más pequeño</t>
  </si>
  <si>
    <t>Pincha aquí para ver el campo Otro</t>
  </si>
  <si>
    <t>RESULTADOS DE LA ENCUESTA DE  OPINIÓN DE ESTUDIANTES DE GRADO DE LA UNIVERSIDAD DE JAÉN EN RELACIÓN A LA CRISIS DE LA COVID-19</t>
  </si>
  <si>
    <t>a Indica el Centro dónde cursas la titulación =  , Señala la tipología de estudios cursados: = Grado</t>
  </si>
  <si>
    <t xml:space="preserve"> ¿Has realizado el TFM?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</si>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</sst>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16"/>
      <name val="Calibri"/>
      <family val="2"/>
      <scheme val="minor"/>
    </font>
    <font>
      <sz val="10"/>
      <name val="Arial"/>
      <family val="2"/>
    </font>
    <font>
      <b/>
      <sz val="26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sz val="16"/>
      <color theme="1"/>
      <name val="Times New Roman"/>
      <family val="1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4"/>
      <color indexed="8"/>
      <name val="Calibri"/>
      <family val="2"/>
      <scheme val="minor"/>
    </font>
    <font>
      <sz val="16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3" fillId="0" borderId="0" applyNumberFormat="0" applyFill="0" applyBorder="0" applyAlignment="0" applyProtection="0"/>
    <xf numFmtId="0" fontId="9" fillId="0" borderId="0"/>
  </cellStyleXfs>
  <cellXfs count="181">
    <xf numFmtId="0" fontId="0" fillId="0" borderId="0" xfId="0"/>
    <xf numFmtId="1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1" fontId="7" fillId="0" borderId="0" xfId="0" applyNumberFormat="1" applyFont="1" applyAlignment="1">
      <alignment horizontal="center" vertical="center" wrapText="1" shrinkToFit="1"/>
    </xf>
    <xf numFmtId="164" fontId="7" fillId="0" borderId="0" xfId="0" applyNumberFormat="1" applyFont="1" applyAlignment="1">
      <alignment horizontal="center" vertical="center" wrapText="1" shrinkToFit="1"/>
    </xf>
    <xf numFmtId="0" fontId="9" fillId="0" borderId="0" xfId="2"/>
    <xf numFmtId="0" fontId="12" fillId="0" borderId="1" xfId="0" applyFont="1" applyFill="1" applyBorder="1" applyAlignment="1">
      <alignment wrapText="1"/>
    </xf>
    <xf numFmtId="0" fontId="13" fillId="0" borderId="0" xfId="3" applyFont="1" applyFill="1" applyBorder="1" applyAlignment="1">
      <alignment vertical="center" wrapText="1"/>
    </xf>
    <xf numFmtId="1" fontId="9" fillId="0" borderId="0" xfId="3" applyNumberFormat="1" applyFont="1" applyFill="1" applyBorder="1" applyAlignment="1">
      <alignment vertical="center"/>
    </xf>
    <xf numFmtId="0" fontId="14" fillId="0" borderId="0" xfId="0" applyFont="1"/>
    <xf numFmtId="0" fontId="9" fillId="0" borderId="0" xfId="3" applyFill="1" applyBorder="1" applyAlignment="1">
      <alignment vertical="center" wrapText="1"/>
    </xf>
    <xf numFmtId="1" fontId="15" fillId="0" borderId="0" xfId="3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9" fillId="0" borderId="0" xfId="3" applyFont="1" applyFill="1" applyBorder="1" applyAlignment="1">
      <alignment vertical="center"/>
    </xf>
    <xf numFmtId="0" fontId="15" fillId="0" borderId="0" xfId="3" applyFont="1" applyFill="1" applyBorder="1" applyAlignment="1">
      <alignment horizontal="center" wrapText="1"/>
    </xf>
    <xf numFmtId="0" fontId="9" fillId="0" borderId="0" xfId="3"/>
    <xf numFmtId="0" fontId="16" fillId="0" borderId="0" xfId="0" applyFont="1"/>
    <xf numFmtId="1" fontId="14" fillId="0" borderId="0" xfId="0" applyNumberFormat="1" applyFont="1"/>
    <xf numFmtId="0" fontId="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" fontId="2" fillId="4" borderId="6" xfId="0" applyNumberFormat="1" applyFont="1" applyFill="1" applyBorder="1" applyAlignment="1">
      <alignment horizontal="center" vertical="center" wrapText="1"/>
    </xf>
    <xf numFmtId="1" fontId="2" fillId="4" borderId="7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1" fontId="2" fillId="4" borderId="9" xfId="0" applyNumberFormat="1" applyFont="1" applyFill="1" applyBorder="1" applyAlignment="1">
      <alignment horizontal="center" vertical="center" wrapText="1"/>
    </xf>
    <xf numFmtId="1" fontId="2" fillId="4" borderId="10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1" fontId="17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10" fontId="19" fillId="0" borderId="1" xfId="1" applyNumberFormat="1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wrapText="1"/>
    </xf>
    <xf numFmtId="1" fontId="12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11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/>
    <xf numFmtId="10" fontId="19" fillId="7" borderId="1" xfId="1" applyNumberFormat="1" applyFont="1" applyFill="1" applyBorder="1" applyAlignment="1">
      <alignment horizontal="center" vertical="center" wrapText="1"/>
    </xf>
    <xf numFmtId="2" fontId="12" fillId="7" borderId="1" xfId="0" applyNumberFormat="1" applyFont="1" applyFill="1" applyBorder="1" applyAlignment="1">
      <alignment wrapText="1"/>
    </xf>
    <xf numFmtId="1" fontId="12" fillId="7" borderId="1" xfId="0" applyNumberFormat="1" applyFont="1" applyFill="1" applyBorder="1" applyAlignment="1">
      <alignment wrapText="1"/>
    </xf>
    <xf numFmtId="0" fontId="18" fillId="8" borderId="6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1" fontId="11" fillId="8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8" fillId="8" borderId="0" xfId="0" applyFont="1" applyFill="1" applyBorder="1" applyAlignment="1">
      <alignment vertical="center" wrapText="1"/>
    </xf>
    <xf numFmtId="0" fontId="20" fillId="8" borderId="0" xfId="0" applyFont="1" applyFill="1" applyBorder="1" applyAlignment="1">
      <alignment vertical="center" wrapText="1"/>
    </xf>
    <xf numFmtId="1" fontId="20" fillId="8" borderId="0" xfId="0" applyNumberFormat="1" applyFont="1" applyFill="1" applyBorder="1" applyAlignment="1">
      <alignment vertical="center" wrapText="1"/>
    </xf>
    <xf numFmtId="10" fontId="12" fillId="0" borderId="0" xfId="0" applyNumberFormat="1" applyFont="1" applyBorder="1" applyAlignment="1">
      <alignment vertical="center" wrapText="1"/>
    </xf>
    <xf numFmtId="0" fontId="18" fillId="8" borderId="0" xfId="0" applyFont="1" applyFill="1" applyBorder="1" applyAlignment="1">
      <alignment horizontal="center" vertical="center" wrapText="1"/>
    </xf>
    <xf numFmtId="10" fontId="1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wrapText="1"/>
    </xf>
    <xf numFmtId="0" fontId="21" fillId="0" borderId="0" xfId="4" applyFont="1" applyBorder="1" applyAlignment="1">
      <alignment horizontal="left" vertical="top" wrapText="1"/>
    </xf>
    <xf numFmtId="0" fontId="18" fillId="8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10" fontId="19" fillId="0" borderId="0" xfId="1" applyNumberFormat="1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Border="1" applyAlignment="1">
      <alignment wrapText="1"/>
    </xf>
    <xf numFmtId="0" fontId="19" fillId="0" borderId="0" xfId="3" applyFont="1" applyFill="1" applyBorder="1" applyAlignment="1">
      <alignment horizontal="left" vertical="center" wrapText="1"/>
    </xf>
    <xf numFmtId="10" fontId="19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2" fontId="12" fillId="0" borderId="1" xfId="0" applyNumberFormat="1" applyFont="1" applyBorder="1" applyAlignment="1">
      <alignment wrapText="1"/>
    </xf>
    <xf numFmtId="1" fontId="12" fillId="0" borderId="1" xfId="0" applyNumberFormat="1" applyFont="1" applyBorder="1" applyAlignment="1">
      <alignment wrapText="1"/>
    </xf>
    <xf numFmtId="0" fontId="12" fillId="7" borderId="1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9" fillId="0" borderId="0" xfId="3" applyFont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2" fontId="12" fillId="0" borderId="0" xfId="0" applyNumberFormat="1" applyFont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19" fillId="8" borderId="1" xfId="3" applyFont="1" applyFill="1" applyBorder="1" applyAlignment="1">
      <alignment horizontal="left" vertical="center" wrapText="1"/>
    </xf>
    <xf numFmtId="9" fontId="19" fillId="0" borderId="0" xfId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9" fillId="8" borderId="0" xfId="3" applyFont="1" applyFill="1" applyBorder="1" applyAlignment="1">
      <alignment horizontal="left" vertical="center" wrapText="1"/>
    </xf>
    <xf numFmtId="0" fontId="23" fillId="0" borderId="0" xfId="5" applyFill="1" applyBorder="1" applyAlignment="1">
      <alignment horizontal="left" vertical="center" wrapText="1"/>
    </xf>
    <xf numFmtId="0" fontId="22" fillId="8" borderId="0" xfId="0" applyFont="1" applyFill="1" applyBorder="1" applyAlignment="1">
      <alignment horizontal="center" vertical="center" wrapText="1"/>
    </xf>
    <xf numFmtId="0" fontId="23" fillId="8" borderId="0" xfId="5" applyFill="1" applyBorder="1" applyAlignment="1">
      <alignment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wrapText="1"/>
    </xf>
    <xf numFmtId="10" fontId="19" fillId="8" borderId="0" xfId="1" applyNumberFormat="1" applyFont="1" applyFill="1" applyBorder="1" applyAlignment="1">
      <alignment horizontal="center" vertical="center" wrapText="1"/>
    </xf>
    <xf numFmtId="2" fontId="12" fillId="8" borderId="0" xfId="0" applyNumberFormat="1" applyFont="1" applyFill="1" applyBorder="1" applyAlignment="1">
      <alignment wrapText="1"/>
    </xf>
    <xf numFmtId="1" fontId="12" fillId="8" borderId="0" xfId="0" applyNumberFormat="1" applyFont="1" applyFill="1" applyBorder="1" applyAlignment="1">
      <alignment wrapText="1"/>
    </xf>
    <xf numFmtId="0" fontId="11" fillId="7" borderId="0" xfId="0" applyFont="1" applyFill="1" applyBorder="1" applyAlignment="1">
      <alignment horizontal="center" vertical="center" wrapText="1"/>
    </xf>
    <xf numFmtId="0" fontId="19" fillId="7" borderId="0" xfId="3" applyFont="1" applyFill="1" applyBorder="1" applyAlignment="1">
      <alignment horizontal="left" vertical="center" wrapText="1"/>
    </xf>
    <xf numFmtId="0" fontId="12" fillId="7" borderId="0" xfId="0" applyFont="1" applyFill="1" applyBorder="1" applyAlignment="1">
      <alignment wrapText="1"/>
    </xf>
    <xf numFmtId="10" fontId="19" fillId="7" borderId="0" xfId="1" applyNumberFormat="1" applyFont="1" applyFill="1" applyBorder="1" applyAlignment="1">
      <alignment horizontal="center" vertical="center" wrapText="1"/>
    </xf>
    <xf numFmtId="2" fontId="12" fillId="7" borderId="0" xfId="0" applyNumberFormat="1" applyFont="1" applyFill="1" applyBorder="1" applyAlignment="1">
      <alignment wrapText="1"/>
    </xf>
    <xf numFmtId="1" fontId="12" fillId="7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wrapText="1"/>
    </xf>
    <xf numFmtId="0" fontId="3" fillId="8" borderId="9" xfId="0" applyFont="1" applyFill="1" applyBorder="1" applyAlignment="1">
      <alignment vertical="center" wrapText="1"/>
    </xf>
    <xf numFmtId="0" fontId="0" fillId="8" borderId="9" xfId="0" applyFont="1" applyFill="1" applyBorder="1"/>
    <xf numFmtId="0" fontId="0" fillId="8" borderId="9" xfId="0" applyFont="1" applyFill="1" applyBorder="1" applyAlignment="1">
      <alignment wrapText="1"/>
    </xf>
    <xf numFmtId="0" fontId="2" fillId="8" borderId="9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 shrinkToFit="1"/>
    </xf>
    <xf numFmtId="0" fontId="9" fillId="0" borderId="0" xfId="6" applyFill="1" applyBorder="1"/>
    <xf numFmtId="0" fontId="9" fillId="0" borderId="0" xfId="3" applyFill="1" applyBorder="1"/>
    <xf numFmtId="0" fontId="14" fillId="0" borderId="0" xfId="0" applyFont="1" applyFill="1" applyBorder="1"/>
    <xf numFmtId="0" fontId="23" fillId="7" borderId="0" xfId="5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9" fillId="0" borderId="2" xfId="3" applyFont="1" applyBorder="1" applyAlignment="1">
      <alignment horizontal="left" vertical="center" wrapText="1"/>
    </xf>
    <xf numFmtId="0" fontId="19" fillId="0" borderId="3" xfId="3" applyFont="1" applyBorder="1" applyAlignment="1">
      <alignment horizontal="left" vertical="center" wrapText="1"/>
    </xf>
    <xf numFmtId="0" fontId="19" fillId="0" borderId="4" xfId="3" applyFont="1" applyBorder="1" applyAlignment="1">
      <alignment horizontal="left" vertical="center" wrapText="1"/>
    </xf>
    <xf numFmtId="0" fontId="19" fillId="7" borderId="2" xfId="3" applyFont="1" applyFill="1" applyBorder="1" applyAlignment="1">
      <alignment horizontal="left" vertical="center" wrapText="1"/>
    </xf>
    <xf numFmtId="0" fontId="19" fillId="7" borderId="3" xfId="3" applyFont="1" applyFill="1" applyBorder="1" applyAlignment="1">
      <alignment horizontal="left" vertical="center" wrapText="1"/>
    </xf>
    <xf numFmtId="0" fontId="19" fillId="7" borderId="4" xfId="3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3" fillId="8" borderId="2" xfId="5" applyFill="1" applyBorder="1" applyAlignment="1">
      <alignment horizontal="left" vertical="center" wrapText="1"/>
    </xf>
    <xf numFmtId="0" fontId="23" fillId="8" borderId="3" xfId="5" applyFill="1" applyBorder="1" applyAlignment="1">
      <alignment horizontal="left" vertical="center" wrapText="1"/>
    </xf>
    <xf numFmtId="0" fontId="23" fillId="8" borderId="4" xfId="5" applyFill="1" applyBorder="1" applyAlignment="1">
      <alignment horizontal="left" vertical="center" wrapText="1"/>
    </xf>
    <xf numFmtId="0" fontId="19" fillId="8" borderId="5" xfId="3" applyFont="1" applyFill="1" applyBorder="1" applyAlignment="1">
      <alignment horizontal="center" vertical="center" wrapText="1"/>
    </xf>
    <xf numFmtId="0" fontId="19" fillId="8" borderId="13" xfId="3" applyFont="1" applyFill="1" applyBorder="1" applyAlignment="1">
      <alignment horizontal="center" vertical="center" wrapText="1"/>
    </xf>
    <xf numFmtId="0" fontId="23" fillId="8" borderId="6" xfId="5" applyFill="1" applyBorder="1" applyAlignment="1">
      <alignment horizontal="left" vertical="center" wrapText="1"/>
    </xf>
    <xf numFmtId="0" fontId="19" fillId="8" borderId="2" xfId="3" applyFont="1" applyFill="1" applyBorder="1" applyAlignment="1">
      <alignment horizontal="left" vertical="center" wrapText="1"/>
    </xf>
    <xf numFmtId="0" fontId="19" fillId="8" borderId="3" xfId="3" applyFont="1" applyFill="1" applyBorder="1" applyAlignment="1">
      <alignment horizontal="left" vertical="center" wrapText="1"/>
    </xf>
    <xf numFmtId="0" fontId="19" fillId="8" borderId="4" xfId="3" applyFont="1" applyFill="1" applyBorder="1" applyAlignment="1">
      <alignment horizontal="left" vertical="center" wrapText="1"/>
    </xf>
    <xf numFmtId="0" fontId="19" fillId="8" borderId="11" xfId="3" applyFont="1" applyFill="1" applyBorder="1" applyAlignment="1">
      <alignment horizontal="left" vertical="center" wrapText="1"/>
    </xf>
    <xf numFmtId="0" fontId="19" fillId="8" borderId="12" xfId="3" applyFont="1" applyFill="1" applyBorder="1" applyAlignment="1">
      <alignment horizontal="left" vertical="center" wrapText="1"/>
    </xf>
    <xf numFmtId="0" fontId="19" fillId="8" borderId="11" xfId="3" applyFont="1" applyFill="1" applyBorder="1" applyAlignment="1">
      <alignment horizontal="center" vertical="center" wrapText="1"/>
    </xf>
    <xf numFmtId="0" fontId="19" fillId="8" borderId="12" xfId="3" applyFont="1" applyFill="1" applyBorder="1" applyAlignment="1">
      <alignment horizontal="center" vertical="center" wrapText="1"/>
    </xf>
    <xf numFmtId="0" fontId="19" fillId="8" borderId="1" xfId="3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3" fillId="8" borderId="1" xfId="5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0" fillId="8" borderId="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11" fillId="7" borderId="3" xfId="0" applyFont="1" applyFill="1" applyBorder="1" applyAlignment="1">
      <alignment horizontal="left" vertical="center" wrapText="1"/>
    </xf>
    <xf numFmtId="0" fontId="11" fillId="7" borderId="4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/>
    <xf numFmtId="0" fontId="8" fillId="0" borderId="0" xfId="0" applyFont="1" applyFill="1" applyBorder="1" applyAlignment="1">
      <alignment horizontal="center" vertical="center" wrapText="1"/>
    </xf>
  </cellXfs>
  <cellStyles count="7">
    <cellStyle name="Hipervínculo" xfId="5" builtinId="8"/>
    <cellStyle name="Normal" xfId="0" builtinId="0"/>
    <cellStyle name="Normal_ARQUEOLOGIA" xfId="2"/>
    <cellStyle name="Normal_Biología" xfId="4"/>
    <cellStyle name="Normal_Global_1" xfId="3"/>
    <cellStyle name="Normal_MASTER" xfId="6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C0E-4179-A5AA-D54A79A169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C0E-4179-A5AA-D54A79A1699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FCS!$A$163:$B$163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FCS!$A$164:$B$164</c:f>
              <c:numCache>
                <c:formatCode>General</c:formatCode>
                <c:ptCount val="2"/>
                <c:pt idx="0">
                  <c:v>21</c:v>
                </c:pt>
                <c:pt idx="1">
                  <c:v>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C0E-4179-A5AA-D54A79A1699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AE-408F-B961-C4567A18D8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AE-408F-B961-C4567A18D82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FCS!$A$165:$B$165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FCS!$A$166:$B$166</c:f>
              <c:numCache>
                <c:formatCode>General</c:formatCode>
                <c:ptCount val="2"/>
                <c:pt idx="0">
                  <c:v>0</c:v>
                </c:pt>
                <c:pt idx="1">
                  <c:v>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AE-408F-B961-C4567A18D82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FE2-4106-A9E2-A82F91957D1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FE2-4106-A9E2-A82F91957D1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GRADOS!$A$163:$B$163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GRADOS!$A$164:$B$164</c:f>
              <c:numCache>
                <c:formatCode>General</c:formatCode>
                <c:ptCount val="2"/>
                <c:pt idx="0">
                  <c:v>222</c:v>
                </c:pt>
                <c:pt idx="1">
                  <c:v>1004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FE2-4106-A9E2-A82F91957D1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B5C-4090-B47F-70B17FFCE0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B5C-4090-B47F-70B17FFCE0D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GRADOS!$A$165:$B$165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GRADOS!$A$166:$B$166</c:f>
              <c:numCache>
                <c:formatCode>General</c:formatCode>
                <c:ptCount val="2"/>
                <c:pt idx="0">
                  <c:v>40</c:v>
                </c:pt>
                <c:pt idx="1">
                  <c:v>1186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B5C-4090-B47F-70B17FFCE0D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6B-4B30-BACB-2EF98CB72D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96B-4B30-BACB-2EF98CB72D1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global!$A$162:$B$162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global!$A$163:$B$163</c:f>
              <c:numCache>
                <c:formatCode>General</c:formatCode>
                <c:ptCount val="2"/>
                <c:pt idx="0">
                  <c:v>233</c:v>
                </c:pt>
                <c:pt idx="1">
                  <c:v>1108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96B-4B30-BACB-2EF98CB72D1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BFC-4896-B5B0-B254884145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BFC-4896-B5B0-B2548841459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global!$A$164:$B$164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global!$A$165:$B$165</c:f>
              <c:numCache>
                <c:formatCode>General</c:formatCode>
                <c:ptCount val="2"/>
                <c:pt idx="0">
                  <c:v>50</c:v>
                </c:pt>
                <c:pt idx="1">
                  <c:v>1291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BFC-4896-B5B0-B2548841459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624072</xdr:colOff>
      <xdr:row>1</xdr:row>
      <xdr:rowOff>38100</xdr:rowOff>
    </xdr:from>
    <xdr:to>
      <xdr:col>19</xdr:col>
      <xdr:colOff>1362383</xdr:colOff>
      <xdr:row>5</xdr:row>
      <xdr:rowOff>18256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11397" y="38100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17</xdr:row>
      <xdr:rowOff>133350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200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los Grados de la Universidad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86;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Marzo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92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86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86/859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 10,01%</a:t>
          </a:r>
          <a:endParaRPr lang="es-ES" sz="1400" b="1" i="0" u="none" baseline="0"/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7</xdr:col>
      <xdr:colOff>200025</xdr:colOff>
      <xdr:row>57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7</xdr:col>
      <xdr:colOff>200025</xdr:colOff>
      <xdr:row>87</xdr:row>
      <xdr:rowOff>19050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624072</xdr:colOff>
      <xdr:row>1</xdr:row>
      <xdr:rowOff>38100</xdr:rowOff>
    </xdr:from>
    <xdr:to>
      <xdr:col>19</xdr:col>
      <xdr:colOff>1362383</xdr:colOff>
      <xdr:row>5</xdr:row>
      <xdr:rowOff>18256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11397" y="38100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17</xdr:row>
      <xdr:rowOff>133350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200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los Grados de la Universidad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95;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Marzo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1226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95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1226/9249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 13,25%</a:t>
          </a:r>
          <a:endParaRPr lang="es-ES" sz="1400" b="1" i="0" u="none" baseline="0"/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7</xdr:col>
      <xdr:colOff>200025</xdr:colOff>
      <xdr:row>57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7</xdr:col>
      <xdr:colOff>200025</xdr:colOff>
      <xdr:row>87</xdr:row>
      <xdr:rowOff>19050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624072</xdr:colOff>
      <xdr:row>1</xdr:row>
      <xdr:rowOff>38100</xdr:rowOff>
    </xdr:from>
    <xdr:to>
      <xdr:col>19</xdr:col>
      <xdr:colOff>1362383</xdr:colOff>
      <xdr:row>5</xdr:row>
      <xdr:rowOff>18256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11397" y="38100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17</xdr:row>
      <xdr:rowOff>133350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200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los Grados de la Universidad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95;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Marzo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1341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95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1341/11286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 11,88%</a:t>
          </a:r>
          <a:endParaRPr lang="es-ES" sz="1400" b="1" i="0" u="none" baseline="0"/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7</xdr:col>
      <xdr:colOff>200025</xdr:colOff>
      <xdr:row>57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7</xdr:col>
      <xdr:colOff>200025</xdr:colOff>
      <xdr:row>87</xdr:row>
      <xdr:rowOff>19050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J171"/>
  <sheetViews>
    <sheetView showGridLines="0" view="pageBreakPreview" topLeftCell="A137" zoomScaleNormal="100" zoomScaleSheetLayoutView="100" workbookViewId="0">
      <selection activeCell="A158" sqref="A158:Q158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6" width="11.28515625" customWidth="1"/>
    <col min="37" max="37" width="11.140625" customWidth="1"/>
    <col min="38" max="38" width="14.85546875" bestFit="1" customWidth="1"/>
    <col min="39" max="39" width="12.28515625" style="1" bestFit="1" customWidth="1"/>
    <col min="40" max="40" width="15.42578125" style="1" customWidth="1"/>
    <col min="41" max="41" width="41.140625" style="2" hidden="1" customWidth="1"/>
    <col min="42" max="42" width="6" hidden="1" customWidth="1"/>
    <col min="43" max="43" width="6.85546875" hidden="1" customWidth="1"/>
    <col min="44" max="44" width="4.7109375" hidden="1" customWidth="1"/>
    <col min="45" max="45" width="5.140625" hidden="1" customWidth="1"/>
    <col min="46" max="47" width="5.85546875" hidden="1" customWidth="1"/>
    <col min="48" max="48" width="11.42578125" hidden="1" customWidth="1"/>
    <col min="49" max="49" width="45.5703125" hidden="1" customWidth="1"/>
    <col min="50" max="58" width="11.42578125" hidden="1" customWidth="1"/>
    <col min="59" max="62" width="11.42578125" customWidth="1"/>
  </cols>
  <sheetData>
    <row r="1" spans="1:51" ht="15" hidden="1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</row>
    <row r="2" spans="1:5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5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5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5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51" ht="15.75">
      <c r="A6" s="174" t="s">
        <v>0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</row>
    <row r="7" spans="1:51" ht="18.75" customHeight="1">
      <c r="A7" s="175" t="s">
        <v>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</row>
    <row r="8" spans="1:51" ht="15.75" customHeight="1">
      <c r="A8" s="176" t="s">
        <v>145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</row>
    <row r="9" spans="1:51" ht="21" customHeight="1"/>
    <row r="10" spans="1:51" ht="21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5"/>
      <c r="AN10" s="5"/>
    </row>
    <row r="11" spans="1:51" ht="21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6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5"/>
      <c r="AN11" s="5"/>
    </row>
    <row r="12" spans="1:51" ht="31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115" t="s">
        <v>146</v>
      </c>
      <c r="T12" s="115"/>
      <c r="U12" s="115"/>
      <c r="V12" s="115"/>
      <c r="W12" s="115"/>
      <c r="X12" s="115"/>
      <c r="Y12" s="7"/>
      <c r="Z12" s="102"/>
      <c r="AA12" s="102"/>
      <c r="AB12" s="102"/>
      <c r="AC12" s="102"/>
      <c r="AD12" s="102"/>
      <c r="AE12" s="102"/>
      <c r="AG12" s="4"/>
      <c r="AH12" s="4"/>
      <c r="AI12" s="4"/>
      <c r="AJ12" s="4"/>
      <c r="AK12" s="4"/>
      <c r="AL12" s="4"/>
      <c r="AM12" s="5"/>
      <c r="AN12" s="5"/>
    </row>
    <row r="13" spans="1:51" ht="36" customHeight="1">
      <c r="A13" s="172"/>
      <c r="B13" s="172"/>
      <c r="C13" s="172"/>
      <c r="D13" s="172"/>
      <c r="E13" s="172"/>
      <c r="F13" s="172"/>
      <c r="G13" s="172"/>
      <c r="S13" s="162" t="s">
        <v>147</v>
      </c>
      <c r="T13" s="163"/>
      <c r="U13" s="163"/>
      <c r="V13" s="163"/>
      <c r="W13" s="164"/>
      <c r="X13" s="8">
        <v>61</v>
      </c>
      <c r="Y13" s="7"/>
      <c r="Z13" s="66"/>
      <c r="AA13" s="66"/>
      <c r="AB13" s="66"/>
      <c r="AC13" s="66"/>
      <c r="AD13" s="66"/>
      <c r="AE13" s="15"/>
      <c r="AL13" s="9"/>
      <c r="AM13" s="10"/>
      <c r="AN13" s="10"/>
    </row>
    <row r="14" spans="1:51" ht="18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62" t="s">
        <v>148</v>
      </c>
      <c r="T14" s="163"/>
      <c r="U14" s="163"/>
      <c r="V14" s="163"/>
      <c r="W14" s="164"/>
      <c r="X14" s="8">
        <v>29</v>
      </c>
      <c r="Y14" s="7"/>
      <c r="Z14" s="66"/>
      <c r="AA14" s="66"/>
      <c r="AB14" s="66"/>
      <c r="AC14" s="66"/>
      <c r="AD14" s="66"/>
      <c r="AE14" s="15"/>
      <c r="AG14" s="11"/>
      <c r="AH14" s="11"/>
      <c r="AI14" s="11"/>
      <c r="AJ14" s="11"/>
      <c r="AK14" s="11"/>
      <c r="AL14" s="12"/>
      <c r="AM14" s="10"/>
      <c r="AN14" s="13"/>
      <c r="AX14" t="s">
        <v>7</v>
      </c>
      <c r="AY14" t="s">
        <v>8</v>
      </c>
    </row>
    <row r="15" spans="1:51" ht="1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62" t="s">
        <v>149</v>
      </c>
      <c r="T15" s="163"/>
      <c r="U15" s="163"/>
      <c r="V15" s="163"/>
      <c r="W15" s="164"/>
      <c r="X15" s="8">
        <v>2</v>
      </c>
      <c r="Y15" s="7"/>
      <c r="Z15" s="66"/>
      <c r="AA15" s="66"/>
      <c r="AB15" s="66"/>
      <c r="AC15" s="66"/>
      <c r="AD15" s="66"/>
      <c r="AE15" s="15"/>
      <c r="AG15" s="11"/>
      <c r="AH15" s="11"/>
      <c r="AI15" s="11"/>
      <c r="AJ15" s="11"/>
      <c r="AK15" s="11"/>
      <c r="AL15" s="12"/>
      <c r="AM15" s="10"/>
      <c r="AN15" s="13"/>
      <c r="AX15">
        <v>91.4</v>
      </c>
      <c r="AY15">
        <v>91.4</v>
      </c>
    </row>
    <row r="16" spans="1:51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03"/>
      <c r="T16" s="103"/>
      <c r="U16" s="103"/>
      <c r="V16" s="103"/>
      <c r="W16" s="103"/>
      <c r="X16" s="104"/>
      <c r="Y16" s="7"/>
      <c r="Z16" s="66"/>
      <c r="AA16" s="66"/>
      <c r="AB16" s="66"/>
      <c r="AC16" s="66"/>
      <c r="AD16" s="66"/>
      <c r="AE16" s="15"/>
      <c r="AG16" s="11"/>
      <c r="AH16" s="11"/>
      <c r="AI16" s="11"/>
      <c r="AJ16" s="11"/>
      <c r="AK16" s="11"/>
      <c r="AL16" s="12"/>
      <c r="AM16" s="10"/>
      <c r="AN16" s="13"/>
      <c r="AX16">
        <v>0.4</v>
      </c>
      <c r="AY16">
        <v>91.8</v>
      </c>
    </row>
    <row r="17" spans="1:58" ht="33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4"/>
      <c r="T17" s="14"/>
      <c r="U17" s="14"/>
      <c r="V17" s="14"/>
      <c r="W17" s="14"/>
      <c r="X17" s="15"/>
      <c r="Y17" s="7"/>
      <c r="Z17" s="66"/>
      <c r="AA17" s="66"/>
      <c r="AB17" s="66"/>
      <c r="AC17" s="66"/>
      <c r="AD17" s="66"/>
      <c r="AE17" s="15"/>
      <c r="AF17" s="11"/>
      <c r="AG17" s="11"/>
      <c r="AH17" s="11"/>
      <c r="AI17" s="11"/>
      <c r="AJ17" s="11"/>
      <c r="AK17" s="11"/>
      <c r="AL17" s="12"/>
      <c r="AM17" s="10"/>
      <c r="AN17" s="13"/>
      <c r="AX17">
        <v>0.1</v>
      </c>
      <c r="AY17">
        <v>91.9</v>
      </c>
    </row>
    <row r="18" spans="1:58" ht="39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4"/>
      <c r="T18" s="14"/>
      <c r="U18" s="14"/>
      <c r="V18" s="14"/>
      <c r="W18" s="14"/>
      <c r="X18" s="15"/>
      <c r="Y18" s="7"/>
      <c r="Z18" s="66"/>
      <c r="AA18" s="66"/>
      <c r="AB18" s="66"/>
      <c r="AC18" s="66"/>
      <c r="AD18" s="66"/>
      <c r="AE18" s="15"/>
      <c r="AF18" s="11"/>
      <c r="AG18" s="11"/>
      <c r="AH18" s="11"/>
      <c r="AI18" s="11"/>
      <c r="AJ18" s="11"/>
      <c r="AK18" s="11"/>
      <c r="AL18" s="12"/>
      <c r="AM18" s="10"/>
      <c r="AN18" s="13"/>
      <c r="AX18">
        <v>0.8</v>
      </c>
      <c r="AY18">
        <v>92.8</v>
      </c>
    </row>
    <row r="19" spans="1:58" ht="19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4"/>
      <c r="T19" s="14"/>
      <c r="U19" s="14"/>
      <c r="V19" s="14"/>
      <c r="W19" s="14"/>
      <c r="X19" s="15"/>
      <c r="Y19" s="7"/>
      <c r="Z19" s="66"/>
      <c r="AA19" s="66"/>
      <c r="AB19" s="66"/>
      <c r="AC19" s="66"/>
      <c r="AD19" s="66"/>
      <c r="AE19" s="15"/>
      <c r="AF19" s="11"/>
      <c r="AG19" s="11"/>
      <c r="AH19" s="11"/>
      <c r="AI19" s="11"/>
      <c r="AJ19" s="11"/>
      <c r="AK19" s="11"/>
      <c r="AL19" s="12"/>
      <c r="AM19" s="10"/>
      <c r="AN19" s="13"/>
      <c r="AX19">
        <v>1.9</v>
      </c>
      <c r="AY19">
        <v>94.6</v>
      </c>
    </row>
    <row r="20" spans="1:58" ht="27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4"/>
      <c r="T20" s="14"/>
      <c r="U20" s="14"/>
      <c r="V20" s="14"/>
      <c r="W20" s="14"/>
      <c r="X20" s="15"/>
      <c r="Y20" s="12"/>
      <c r="Z20" s="66"/>
      <c r="AA20" s="66"/>
      <c r="AB20" s="66"/>
      <c r="AC20" s="66"/>
      <c r="AD20" s="66"/>
      <c r="AE20" s="15"/>
      <c r="AF20" s="11"/>
      <c r="AG20" s="11"/>
      <c r="AH20" s="11"/>
      <c r="AI20" s="11"/>
      <c r="AJ20" s="11"/>
      <c r="AK20" s="11"/>
      <c r="AL20" s="12"/>
      <c r="AM20" s="10"/>
      <c r="AN20" s="13"/>
      <c r="AX20">
        <v>1</v>
      </c>
      <c r="AY20">
        <v>95.7</v>
      </c>
    </row>
    <row r="21" spans="1:58" ht="36.75" customHeight="1">
      <c r="A21" s="11"/>
      <c r="B21" s="178"/>
      <c r="C21" s="178"/>
      <c r="D21" s="178"/>
      <c r="E21" s="178"/>
      <c r="F21" s="11"/>
      <c r="G21" s="11"/>
      <c r="H21" s="115" t="s">
        <v>17</v>
      </c>
      <c r="I21" s="115"/>
      <c r="J21" s="115"/>
      <c r="K21" s="115"/>
      <c r="L21" s="11"/>
      <c r="M21" s="11"/>
      <c r="N21" s="11"/>
      <c r="O21" s="11"/>
      <c r="P21" s="11"/>
      <c r="Q21" s="11"/>
      <c r="R21" s="11"/>
      <c r="S21" s="14"/>
      <c r="T21" s="14"/>
      <c r="U21" s="14"/>
      <c r="V21" s="14"/>
      <c r="W21" s="14"/>
      <c r="X21" s="15"/>
      <c r="Y21" s="12"/>
      <c r="Z21" s="66"/>
      <c r="AA21" s="66"/>
      <c r="AB21" s="66"/>
      <c r="AC21" s="66"/>
      <c r="AD21" s="66"/>
      <c r="AE21" s="15"/>
      <c r="AF21" s="11"/>
      <c r="AG21" s="11"/>
      <c r="AH21" s="11"/>
      <c r="AI21" s="11"/>
      <c r="AJ21" s="11"/>
      <c r="AK21" s="11"/>
      <c r="AL21" s="12"/>
      <c r="AM21" s="10"/>
      <c r="AN21" s="13"/>
      <c r="AX21">
        <v>0.5</v>
      </c>
      <c r="AY21">
        <v>96.2</v>
      </c>
    </row>
    <row r="22" spans="1:58" ht="33" customHeight="1">
      <c r="A22" s="11"/>
      <c r="B22" s="177"/>
      <c r="C22" s="177"/>
      <c r="D22" s="177"/>
      <c r="E22" s="15"/>
      <c r="F22" s="11"/>
      <c r="G22" s="11"/>
      <c r="H22" s="162" t="s">
        <v>19</v>
      </c>
      <c r="I22" s="164"/>
      <c r="J22" s="8">
        <v>23</v>
      </c>
      <c r="L22" s="11"/>
      <c r="M22" s="11"/>
      <c r="N22" s="11"/>
      <c r="O22" s="11"/>
      <c r="P22" s="11"/>
      <c r="Q22" s="11"/>
      <c r="R22" s="11"/>
      <c r="S22" s="14"/>
      <c r="T22" s="14"/>
      <c r="U22" s="14"/>
      <c r="V22" s="14"/>
      <c r="W22" s="14"/>
      <c r="X22" s="15"/>
      <c r="Y22" s="12"/>
      <c r="Z22" s="16"/>
      <c r="AA22" s="17"/>
      <c r="AB22" s="17"/>
      <c r="AC22" s="17"/>
      <c r="AD22" s="17"/>
      <c r="AE22" s="18"/>
      <c r="AF22" s="11"/>
      <c r="AG22" s="11"/>
      <c r="AH22" s="11"/>
      <c r="AI22" s="11"/>
      <c r="AJ22" s="11"/>
      <c r="AK22" s="11"/>
      <c r="AL22" s="12"/>
      <c r="AM22" s="10"/>
      <c r="AN22" s="13"/>
      <c r="AX22">
        <v>3.8</v>
      </c>
      <c r="AY22">
        <v>100</v>
      </c>
    </row>
    <row r="23" spans="1:58" ht="33" customHeight="1">
      <c r="A23" s="11"/>
      <c r="B23" s="177"/>
      <c r="C23" s="177"/>
      <c r="D23" s="177"/>
      <c r="E23" s="15"/>
      <c r="F23" s="11"/>
      <c r="G23" s="11"/>
      <c r="H23" s="162" t="s">
        <v>21</v>
      </c>
      <c r="I23" s="164"/>
      <c r="J23" s="8">
        <v>69</v>
      </c>
      <c r="K23" s="11"/>
      <c r="L23" s="11"/>
      <c r="M23" s="11"/>
      <c r="N23" s="11"/>
      <c r="O23" s="11"/>
      <c r="P23" s="11"/>
      <c r="Q23" s="11"/>
      <c r="R23" s="11"/>
      <c r="S23" s="14"/>
      <c r="T23" s="14"/>
      <c r="U23" s="14"/>
      <c r="V23" s="14"/>
      <c r="W23" s="14"/>
      <c r="X23" s="15"/>
      <c r="Y23" s="12"/>
      <c r="Z23" s="16"/>
      <c r="AA23" s="17"/>
      <c r="AB23" s="17"/>
      <c r="AC23" s="17"/>
      <c r="AD23" s="17"/>
      <c r="AE23" s="18"/>
      <c r="AF23" s="11"/>
      <c r="AG23" s="11"/>
      <c r="AH23" s="11"/>
      <c r="AI23" s="11"/>
      <c r="AJ23" s="11"/>
      <c r="AK23" s="11"/>
      <c r="AL23" s="12"/>
      <c r="AM23" s="10"/>
      <c r="AN23" s="13"/>
      <c r="AX23">
        <v>100</v>
      </c>
    </row>
    <row r="24" spans="1:58" ht="33" customHeight="1">
      <c r="A24" s="11"/>
      <c r="B24" s="66"/>
      <c r="C24" s="66"/>
      <c r="D24" s="66"/>
      <c r="E24" s="15"/>
      <c r="F24" s="11"/>
      <c r="G24" s="11"/>
      <c r="H24" s="160" t="s">
        <v>14</v>
      </c>
      <c r="I24" s="160"/>
      <c r="J24" s="8">
        <f>SUM(J22:J23)</f>
        <v>92</v>
      </c>
      <c r="K24" s="11"/>
      <c r="L24" s="11"/>
      <c r="M24" s="11"/>
      <c r="N24" s="11"/>
      <c r="O24" s="11"/>
      <c r="P24" s="11"/>
      <c r="Q24" s="11"/>
      <c r="R24" s="11"/>
      <c r="S24" s="14"/>
      <c r="T24" s="14"/>
      <c r="U24" s="14"/>
      <c r="V24" s="14"/>
      <c r="W24" s="14"/>
      <c r="X24" s="15"/>
      <c r="Y24" s="12"/>
      <c r="Z24" s="16"/>
      <c r="AA24" s="17"/>
      <c r="AB24" s="17"/>
      <c r="AC24" s="17"/>
      <c r="AD24" s="17"/>
      <c r="AE24" s="18"/>
      <c r="AF24" s="11"/>
      <c r="AG24" s="11"/>
      <c r="AH24" s="11"/>
      <c r="AI24" s="11"/>
      <c r="AJ24" s="11"/>
      <c r="AK24" s="11"/>
      <c r="AL24" s="12"/>
      <c r="AM24" s="10"/>
      <c r="AN24" s="13"/>
    </row>
    <row r="25" spans="1:58" ht="20.25">
      <c r="A25" s="11"/>
      <c r="B25" s="19"/>
      <c r="E25" s="11"/>
      <c r="F25" s="11"/>
      <c r="G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0"/>
      <c r="AN25" s="20"/>
    </row>
    <row r="26" spans="1:58" ht="20.25">
      <c r="A26" s="11"/>
      <c r="B26" s="1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0"/>
      <c r="AN26" s="20"/>
    </row>
    <row r="27" spans="1:58" ht="1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2" t="s">
        <v>22</v>
      </c>
      <c r="W27" s="123"/>
      <c r="X27" s="123"/>
      <c r="Y27" s="123"/>
      <c r="Z27" s="123"/>
      <c r="AA27" s="124"/>
      <c r="AB27" s="21"/>
      <c r="AC27" s="122" t="s">
        <v>23</v>
      </c>
      <c r="AD27" s="123"/>
      <c r="AE27" s="123"/>
      <c r="AF27" s="123"/>
      <c r="AG27" s="123"/>
      <c r="AH27" s="124"/>
      <c r="AI27" s="122" t="s">
        <v>24</v>
      </c>
      <c r="AJ27" s="124"/>
      <c r="AK27" s="22"/>
      <c r="AL27" s="23"/>
      <c r="AM27" s="24"/>
      <c r="AN27" s="25"/>
    </row>
    <row r="28" spans="1:5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28"/>
      <c r="W28" s="129"/>
      <c r="X28" s="129"/>
      <c r="Y28" s="129"/>
      <c r="Z28" s="129"/>
      <c r="AA28" s="130"/>
      <c r="AB28" s="21"/>
      <c r="AC28" s="128"/>
      <c r="AD28" s="129"/>
      <c r="AE28" s="129"/>
      <c r="AF28" s="129"/>
      <c r="AG28" s="129"/>
      <c r="AH28" s="130"/>
      <c r="AI28" s="128"/>
      <c r="AJ28" s="130"/>
      <c r="AK28" s="26"/>
      <c r="AL28" s="27"/>
      <c r="AM28" s="28"/>
      <c r="AN28" s="29"/>
    </row>
    <row r="29" spans="1:58" s="35" customFormat="1" ht="40.5" customHeight="1">
      <c r="A29" s="154" t="s">
        <v>25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6"/>
      <c r="V29" s="30">
        <v>1</v>
      </c>
      <c r="W29" s="30">
        <v>2</v>
      </c>
      <c r="X29" s="30">
        <v>3</v>
      </c>
      <c r="Y29" s="30">
        <v>4</v>
      </c>
      <c r="Z29" s="30">
        <v>5</v>
      </c>
      <c r="AA29" s="30" t="s">
        <v>26</v>
      </c>
      <c r="AB29" s="31" t="s">
        <v>27</v>
      </c>
      <c r="AC29" s="30">
        <v>1</v>
      </c>
      <c r="AD29" s="30">
        <v>2</v>
      </c>
      <c r="AE29" s="30">
        <v>3</v>
      </c>
      <c r="AF29" s="30">
        <v>4</v>
      </c>
      <c r="AG29" s="30">
        <v>5</v>
      </c>
      <c r="AH29" s="30" t="s">
        <v>26</v>
      </c>
      <c r="AI29" s="32" t="s">
        <v>28</v>
      </c>
      <c r="AJ29" s="32" t="s">
        <v>29</v>
      </c>
      <c r="AK29" s="33" t="s">
        <v>30</v>
      </c>
      <c r="AL29" s="33" t="s">
        <v>31</v>
      </c>
      <c r="AM29" s="34" t="s">
        <v>32</v>
      </c>
      <c r="AN29" s="34" t="s">
        <v>33</v>
      </c>
      <c r="AO29" s="2" t="s">
        <v>150</v>
      </c>
      <c r="AP29" s="35">
        <v>1</v>
      </c>
      <c r="AQ29" s="35">
        <v>2</v>
      </c>
      <c r="AR29" s="35">
        <v>3</v>
      </c>
      <c r="AS29" s="35">
        <v>4</v>
      </c>
      <c r="AT29" s="35">
        <v>5</v>
      </c>
      <c r="AU29" s="35" t="s">
        <v>34</v>
      </c>
      <c r="AV29" s="35" t="s">
        <v>14</v>
      </c>
      <c r="AW29" s="35" t="s">
        <v>150</v>
      </c>
      <c r="AX29" s="35">
        <v>1</v>
      </c>
      <c r="AY29" s="35">
        <v>2</v>
      </c>
      <c r="AZ29" s="35">
        <v>3</v>
      </c>
      <c r="BA29" s="35">
        <v>4</v>
      </c>
      <c r="BB29" s="35">
        <v>5</v>
      </c>
      <c r="BC29" s="35" t="s">
        <v>14</v>
      </c>
    </row>
    <row r="30" spans="1:58" s="41" customFormat="1" ht="20.100000000000001" customHeight="1">
      <c r="A30" s="36" t="s">
        <v>35</v>
      </c>
      <c r="B30" s="162" t="s">
        <v>36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4"/>
      <c r="V30" s="8">
        <f>AP30</f>
        <v>1</v>
      </c>
      <c r="W30" s="8">
        <f t="shared" ref="W30:AB38" si="0">AQ30</f>
        <v>4</v>
      </c>
      <c r="X30" s="8">
        <f t="shared" si="0"/>
        <v>22</v>
      </c>
      <c r="Y30" s="8">
        <f t="shared" si="0"/>
        <v>44</v>
      </c>
      <c r="Z30" s="8">
        <f t="shared" si="0"/>
        <v>21</v>
      </c>
      <c r="AA30" s="8">
        <f t="shared" si="0"/>
        <v>0</v>
      </c>
      <c r="AB30" s="8">
        <f t="shared" si="0"/>
        <v>92</v>
      </c>
      <c r="AC30" s="37">
        <f t="shared" ref="AC30:AH39" si="1">V30/$AB30</f>
        <v>1.0869565217391304E-2</v>
      </c>
      <c r="AD30" s="37">
        <f t="shared" si="1"/>
        <v>4.3478260869565216E-2</v>
      </c>
      <c r="AE30" s="37">
        <f t="shared" si="1"/>
        <v>0.2391304347826087</v>
      </c>
      <c r="AF30" s="37">
        <f t="shared" si="1"/>
        <v>0.47826086956521741</v>
      </c>
      <c r="AG30" s="37">
        <f t="shared" si="1"/>
        <v>0.22826086956521738</v>
      </c>
      <c r="AH30" s="37">
        <f t="shared" si="1"/>
        <v>0</v>
      </c>
      <c r="AI30" s="37">
        <f>(V30+W30)/(V30+W30+X30+Y30+Z30)</f>
        <v>5.434782608695652E-2</v>
      </c>
      <c r="AJ30" s="37">
        <f>(X30+Y30+Z30)/(V30+W30+X30+Y30+Z30)</f>
        <v>0.94565217391304346</v>
      </c>
      <c r="AK30" s="38">
        <f>BC30</f>
        <v>3.87</v>
      </c>
      <c r="AL30" s="38">
        <f>BD30</f>
        <v>0.85</v>
      </c>
      <c r="AM30" s="39">
        <f>BE30</f>
        <v>4</v>
      </c>
      <c r="AN30" s="39">
        <f>BF30</f>
        <v>4</v>
      </c>
      <c r="AO30" s="40" t="s">
        <v>37</v>
      </c>
      <c r="AP30" s="41">
        <v>1</v>
      </c>
      <c r="AQ30" s="41">
        <v>4</v>
      </c>
      <c r="AR30" s="41">
        <v>22</v>
      </c>
      <c r="AS30" s="41">
        <v>44</v>
      </c>
      <c r="AT30" s="41">
        <v>21</v>
      </c>
      <c r="AU30" s="41">
        <v>0</v>
      </c>
      <c r="AV30" s="41">
        <v>92</v>
      </c>
      <c r="AW30" s="41" t="s">
        <v>37</v>
      </c>
      <c r="AX30" s="41">
        <v>1</v>
      </c>
      <c r="AY30" s="41">
        <v>4</v>
      </c>
      <c r="AZ30" s="41">
        <v>22</v>
      </c>
      <c r="BA30" s="41">
        <v>44</v>
      </c>
      <c r="BB30" s="41">
        <v>21</v>
      </c>
      <c r="BC30" s="41">
        <v>3.87</v>
      </c>
      <c r="BD30" s="41">
        <v>0.85</v>
      </c>
      <c r="BE30" s="41">
        <v>4</v>
      </c>
      <c r="BF30" s="41">
        <v>4</v>
      </c>
    </row>
    <row r="31" spans="1:58" s="41" customFormat="1" ht="20.100000000000001" customHeight="1">
      <c r="A31" s="36" t="s">
        <v>38</v>
      </c>
      <c r="B31" s="162" t="s">
        <v>39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4"/>
      <c r="V31" s="8">
        <f t="shared" ref="V31:V38" si="2">AP31</f>
        <v>2</v>
      </c>
      <c r="W31" s="8">
        <f t="shared" si="0"/>
        <v>10</v>
      </c>
      <c r="X31" s="8">
        <f t="shared" si="0"/>
        <v>17</v>
      </c>
      <c r="Y31" s="8">
        <f t="shared" si="0"/>
        <v>41</v>
      </c>
      <c r="Z31" s="8">
        <f t="shared" si="0"/>
        <v>19</v>
      </c>
      <c r="AA31" s="8">
        <f t="shared" si="0"/>
        <v>3</v>
      </c>
      <c r="AB31" s="8">
        <f t="shared" si="0"/>
        <v>92</v>
      </c>
      <c r="AC31" s="37">
        <f t="shared" si="1"/>
        <v>2.1739130434782608E-2</v>
      </c>
      <c r="AD31" s="37">
        <f t="shared" si="1"/>
        <v>0.10869565217391304</v>
      </c>
      <c r="AE31" s="37">
        <f t="shared" si="1"/>
        <v>0.18478260869565216</v>
      </c>
      <c r="AF31" s="37">
        <f t="shared" si="1"/>
        <v>0.44565217391304346</v>
      </c>
      <c r="AG31" s="37">
        <f t="shared" si="1"/>
        <v>0.20652173913043478</v>
      </c>
      <c r="AH31" s="37">
        <f t="shared" si="1"/>
        <v>3.2608695652173912E-2</v>
      </c>
      <c r="AI31" s="37">
        <f t="shared" ref="AI31:AI39" si="3">(V31+W31)/(V31+W31+X31+Y31+Z31)</f>
        <v>0.1348314606741573</v>
      </c>
      <c r="AJ31" s="37">
        <f t="shared" ref="AJ31:AJ39" si="4">(X31+Y31+Z31)/(V31+W31+X31+Y31+Z31)</f>
        <v>0.8651685393258427</v>
      </c>
      <c r="AK31" s="38">
        <f t="shared" ref="AK31:AN38" si="5">BC31</f>
        <v>3.73</v>
      </c>
      <c r="AL31" s="38">
        <f t="shared" si="5"/>
        <v>1</v>
      </c>
      <c r="AM31" s="39">
        <f t="shared" si="5"/>
        <v>4</v>
      </c>
      <c r="AN31" s="39">
        <f t="shared" si="5"/>
        <v>4</v>
      </c>
      <c r="AO31" s="40" t="s">
        <v>40</v>
      </c>
      <c r="AP31" s="41">
        <v>2</v>
      </c>
      <c r="AQ31" s="41">
        <v>10</v>
      </c>
      <c r="AR31" s="41">
        <v>17</v>
      </c>
      <c r="AS31" s="41">
        <v>41</v>
      </c>
      <c r="AT31" s="41">
        <v>19</v>
      </c>
      <c r="AU31" s="41">
        <v>3</v>
      </c>
      <c r="AV31" s="41">
        <v>92</v>
      </c>
      <c r="AW31" s="41" t="s">
        <v>40</v>
      </c>
      <c r="AX31" s="41">
        <v>2</v>
      </c>
      <c r="AY31" s="41">
        <v>10</v>
      </c>
      <c r="AZ31" s="41">
        <v>17</v>
      </c>
      <c r="BA31" s="41">
        <v>41</v>
      </c>
      <c r="BB31" s="41">
        <v>19</v>
      </c>
      <c r="BC31" s="41">
        <v>3.73</v>
      </c>
      <c r="BD31" s="41">
        <v>1</v>
      </c>
      <c r="BE31" s="41">
        <v>4</v>
      </c>
      <c r="BF31" s="41">
        <v>4</v>
      </c>
    </row>
    <row r="32" spans="1:58" s="41" customFormat="1" ht="20.100000000000001" customHeight="1">
      <c r="A32" s="36" t="s">
        <v>41</v>
      </c>
      <c r="B32" s="162" t="s">
        <v>42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4"/>
      <c r="V32" s="8">
        <f t="shared" si="2"/>
        <v>8</v>
      </c>
      <c r="W32" s="8">
        <f t="shared" si="0"/>
        <v>14</v>
      </c>
      <c r="X32" s="8">
        <f t="shared" si="0"/>
        <v>20</v>
      </c>
      <c r="Y32" s="8">
        <f t="shared" si="0"/>
        <v>32</v>
      </c>
      <c r="Z32" s="8">
        <f t="shared" si="0"/>
        <v>18</v>
      </c>
      <c r="AA32" s="8">
        <f t="shared" si="0"/>
        <v>0</v>
      </c>
      <c r="AB32" s="8">
        <f t="shared" si="0"/>
        <v>92</v>
      </c>
      <c r="AC32" s="37">
        <f t="shared" si="1"/>
        <v>8.6956521739130432E-2</v>
      </c>
      <c r="AD32" s="37">
        <f t="shared" si="1"/>
        <v>0.15217391304347827</v>
      </c>
      <c r="AE32" s="37">
        <f t="shared" si="1"/>
        <v>0.21739130434782608</v>
      </c>
      <c r="AF32" s="37">
        <f t="shared" si="1"/>
        <v>0.34782608695652173</v>
      </c>
      <c r="AG32" s="37">
        <f t="shared" si="1"/>
        <v>0.19565217391304349</v>
      </c>
      <c r="AH32" s="37">
        <f t="shared" si="1"/>
        <v>0</v>
      </c>
      <c r="AI32" s="37">
        <f t="shared" si="3"/>
        <v>0.2391304347826087</v>
      </c>
      <c r="AJ32" s="37">
        <f t="shared" si="4"/>
        <v>0.76086956521739135</v>
      </c>
      <c r="AK32" s="38">
        <f t="shared" si="5"/>
        <v>3.41</v>
      </c>
      <c r="AL32" s="38">
        <f t="shared" si="5"/>
        <v>1.21</v>
      </c>
      <c r="AM32" s="39">
        <f t="shared" si="5"/>
        <v>4</v>
      </c>
      <c r="AN32" s="39">
        <f t="shared" si="5"/>
        <v>4</v>
      </c>
      <c r="AO32" s="40" t="s">
        <v>43</v>
      </c>
      <c r="AP32" s="41">
        <v>8</v>
      </c>
      <c r="AQ32" s="41">
        <v>14</v>
      </c>
      <c r="AR32" s="41">
        <v>20</v>
      </c>
      <c r="AS32" s="41">
        <v>32</v>
      </c>
      <c r="AT32" s="41">
        <v>18</v>
      </c>
      <c r="AU32" s="41">
        <v>0</v>
      </c>
      <c r="AV32" s="41">
        <v>92</v>
      </c>
      <c r="AW32" s="41" t="s">
        <v>43</v>
      </c>
      <c r="AX32" s="41">
        <v>8</v>
      </c>
      <c r="AY32" s="41">
        <v>14</v>
      </c>
      <c r="AZ32" s="41">
        <v>20</v>
      </c>
      <c r="BA32" s="41">
        <v>32</v>
      </c>
      <c r="BB32" s="41">
        <v>18</v>
      </c>
      <c r="BC32" s="41">
        <v>3.41</v>
      </c>
      <c r="BD32" s="41">
        <v>1.21</v>
      </c>
      <c r="BE32" s="41">
        <v>4</v>
      </c>
      <c r="BF32" s="41">
        <v>4</v>
      </c>
    </row>
    <row r="33" spans="1:58" s="41" customFormat="1" ht="20.100000000000001" customHeight="1">
      <c r="A33" s="36" t="s">
        <v>44</v>
      </c>
      <c r="B33" s="162" t="s">
        <v>45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4"/>
      <c r="V33" s="8">
        <f t="shared" si="2"/>
        <v>1</v>
      </c>
      <c r="W33" s="8">
        <f t="shared" si="0"/>
        <v>6</v>
      </c>
      <c r="X33" s="8">
        <f t="shared" si="0"/>
        <v>16</v>
      </c>
      <c r="Y33" s="8">
        <f t="shared" si="0"/>
        <v>27</v>
      </c>
      <c r="Z33" s="8">
        <f t="shared" si="0"/>
        <v>27</v>
      </c>
      <c r="AA33" s="8">
        <f t="shared" si="0"/>
        <v>15</v>
      </c>
      <c r="AB33" s="8">
        <f t="shared" si="0"/>
        <v>92</v>
      </c>
      <c r="AC33" s="37">
        <f t="shared" si="1"/>
        <v>1.0869565217391304E-2</v>
      </c>
      <c r="AD33" s="37">
        <f t="shared" si="1"/>
        <v>6.5217391304347824E-2</v>
      </c>
      <c r="AE33" s="37">
        <f t="shared" si="1"/>
        <v>0.17391304347826086</v>
      </c>
      <c r="AF33" s="37">
        <f t="shared" si="1"/>
        <v>0.29347826086956524</v>
      </c>
      <c r="AG33" s="37">
        <f t="shared" si="1"/>
        <v>0.29347826086956524</v>
      </c>
      <c r="AH33" s="37">
        <f t="shared" si="1"/>
        <v>0.16304347826086957</v>
      </c>
      <c r="AI33" s="37">
        <f t="shared" si="3"/>
        <v>9.0909090909090912E-2</v>
      </c>
      <c r="AJ33" s="37">
        <f t="shared" si="4"/>
        <v>0.90909090909090906</v>
      </c>
      <c r="AK33" s="38">
        <f t="shared" si="5"/>
        <v>3.95</v>
      </c>
      <c r="AL33" s="38">
        <f t="shared" si="5"/>
        <v>1</v>
      </c>
      <c r="AM33" s="39">
        <f t="shared" si="5"/>
        <v>4</v>
      </c>
      <c r="AN33" s="39">
        <v>4</v>
      </c>
      <c r="AO33" s="40" t="s">
        <v>46</v>
      </c>
      <c r="AP33" s="41">
        <v>1</v>
      </c>
      <c r="AQ33" s="41">
        <v>6</v>
      </c>
      <c r="AR33" s="41">
        <v>16</v>
      </c>
      <c r="AS33" s="41">
        <v>27</v>
      </c>
      <c r="AT33" s="41">
        <v>27</v>
      </c>
      <c r="AU33" s="41">
        <v>15</v>
      </c>
      <c r="AV33" s="41">
        <v>92</v>
      </c>
      <c r="AW33" s="41" t="s">
        <v>46</v>
      </c>
      <c r="AX33" s="41">
        <v>1</v>
      </c>
      <c r="AY33" s="41">
        <v>6</v>
      </c>
      <c r="AZ33" s="41">
        <v>16</v>
      </c>
      <c r="BA33" s="41">
        <v>27</v>
      </c>
      <c r="BB33" s="41">
        <v>27</v>
      </c>
      <c r="BC33" s="41">
        <v>3.95</v>
      </c>
      <c r="BD33" s="41">
        <v>1</v>
      </c>
      <c r="BE33" s="41">
        <v>4</v>
      </c>
      <c r="BF33" s="41" t="s">
        <v>151</v>
      </c>
    </row>
    <row r="34" spans="1:58" s="41" customFormat="1" ht="20.100000000000001" customHeight="1">
      <c r="A34" s="36" t="s">
        <v>47</v>
      </c>
      <c r="B34" s="162" t="s">
        <v>48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4"/>
      <c r="V34" s="8">
        <f t="shared" si="2"/>
        <v>1</v>
      </c>
      <c r="W34" s="8">
        <f t="shared" si="0"/>
        <v>11</v>
      </c>
      <c r="X34" s="8">
        <f t="shared" si="0"/>
        <v>14</v>
      </c>
      <c r="Y34" s="8">
        <f t="shared" si="0"/>
        <v>38</v>
      </c>
      <c r="Z34" s="8">
        <f t="shared" si="0"/>
        <v>25</v>
      </c>
      <c r="AA34" s="8">
        <f t="shared" si="0"/>
        <v>3</v>
      </c>
      <c r="AB34" s="8">
        <f t="shared" si="0"/>
        <v>92</v>
      </c>
      <c r="AC34" s="37">
        <f t="shared" si="1"/>
        <v>1.0869565217391304E-2</v>
      </c>
      <c r="AD34" s="37">
        <f t="shared" si="1"/>
        <v>0.11956521739130435</v>
      </c>
      <c r="AE34" s="37">
        <f t="shared" si="1"/>
        <v>0.15217391304347827</v>
      </c>
      <c r="AF34" s="37">
        <f t="shared" si="1"/>
        <v>0.41304347826086957</v>
      </c>
      <c r="AG34" s="37">
        <f t="shared" si="1"/>
        <v>0.27173913043478259</v>
      </c>
      <c r="AH34" s="37">
        <f t="shared" si="1"/>
        <v>3.2608695652173912E-2</v>
      </c>
      <c r="AI34" s="37">
        <f t="shared" si="3"/>
        <v>0.1348314606741573</v>
      </c>
      <c r="AJ34" s="37">
        <f t="shared" si="4"/>
        <v>0.8651685393258427</v>
      </c>
      <c r="AK34" s="38">
        <f t="shared" si="5"/>
        <v>3.84</v>
      </c>
      <c r="AL34" s="38">
        <f t="shared" si="5"/>
        <v>1.01</v>
      </c>
      <c r="AM34" s="39">
        <f t="shared" si="5"/>
        <v>4</v>
      </c>
      <c r="AN34" s="39">
        <f t="shared" si="5"/>
        <v>4</v>
      </c>
      <c r="AO34" s="40" t="s">
        <v>49</v>
      </c>
      <c r="AP34" s="41">
        <v>1</v>
      </c>
      <c r="AQ34" s="41">
        <v>11</v>
      </c>
      <c r="AR34" s="41">
        <v>14</v>
      </c>
      <c r="AS34" s="41">
        <v>38</v>
      </c>
      <c r="AT34" s="41">
        <v>25</v>
      </c>
      <c r="AU34" s="41">
        <v>3</v>
      </c>
      <c r="AV34" s="41">
        <v>92</v>
      </c>
      <c r="AW34" s="41" t="s">
        <v>49</v>
      </c>
      <c r="AX34" s="41">
        <v>1</v>
      </c>
      <c r="AY34" s="41">
        <v>11</v>
      </c>
      <c r="AZ34" s="41">
        <v>14</v>
      </c>
      <c r="BA34" s="41">
        <v>38</v>
      </c>
      <c r="BB34" s="41">
        <v>25</v>
      </c>
      <c r="BC34" s="41">
        <v>3.84</v>
      </c>
      <c r="BD34" s="41">
        <v>1.01</v>
      </c>
      <c r="BE34" s="41">
        <v>4</v>
      </c>
      <c r="BF34" s="41">
        <v>4</v>
      </c>
    </row>
    <row r="35" spans="1:58" s="41" customFormat="1" ht="20.100000000000001" customHeight="1">
      <c r="A35" s="36" t="s">
        <v>50</v>
      </c>
      <c r="B35" s="162" t="s">
        <v>51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4"/>
      <c r="V35" s="8">
        <f t="shared" si="2"/>
        <v>15</v>
      </c>
      <c r="W35" s="8">
        <f t="shared" si="0"/>
        <v>9</v>
      </c>
      <c r="X35" s="8">
        <f t="shared" si="0"/>
        <v>19</v>
      </c>
      <c r="Y35" s="8">
        <f t="shared" si="0"/>
        <v>25</v>
      </c>
      <c r="Z35" s="8">
        <f t="shared" si="0"/>
        <v>16</v>
      </c>
      <c r="AA35" s="8">
        <f t="shared" si="0"/>
        <v>8</v>
      </c>
      <c r="AB35" s="8">
        <f t="shared" si="0"/>
        <v>92</v>
      </c>
      <c r="AC35" s="37">
        <f t="shared" si="1"/>
        <v>0.16304347826086957</v>
      </c>
      <c r="AD35" s="37">
        <f t="shared" si="1"/>
        <v>9.7826086956521743E-2</v>
      </c>
      <c r="AE35" s="37">
        <f t="shared" si="1"/>
        <v>0.20652173913043478</v>
      </c>
      <c r="AF35" s="37">
        <f t="shared" si="1"/>
        <v>0.27173913043478259</v>
      </c>
      <c r="AG35" s="37">
        <f t="shared" si="1"/>
        <v>0.17391304347826086</v>
      </c>
      <c r="AH35" s="37">
        <f t="shared" si="1"/>
        <v>8.6956521739130432E-2</v>
      </c>
      <c r="AI35" s="37">
        <f t="shared" si="3"/>
        <v>0.2857142857142857</v>
      </c>
      <c r="AJ35" s="37">
        <f t="shared" si="4"/>
        <v>0.7142857142857143</v>
      </c>
      <c r="AK35" s="38">
        <f t="shared" si="5"/>
        <v>3.21</v>
      </c>
      <c r="AL35" s="38">
        <f t="shared" si="5"/>
        <v>1.36</v>
      </c>
      <c r="AM35" s="39">
        <f t="shared" si="5"/>
        <v>3</v>
      </c>
      <c r="AN35" s="39">
        <f t="shared" si="5"/>
        <v>4</v>
      </c>
      <c r="AO35" s="40" t="s">
        <v>52</v>
      </c>
      <c r="AP35" s="41">
        <v>15</v>
      </c>
      <c r="AQ35" s="41">
        <v>9</v>
      </c>
      <c r="AR35" s="41">
        <v>19</v>
      </c>
      <c r="AS35" s="41">
        <v>25</v>
      </c>
      <c r="AT35" s="41">
        <v>16</v>
      </c>
      <c r="AU35" s="41">
        <v>8</v>
      </c>
      <c r="AV35" s="41">
        <v>92</v>
      </c>
      <c r="AW35" s="41" t="s">
        <v>52</v>
      </c>
      <c r="AX35" s="41">
        <v>15</v>
      </c>
      <c r="AY35" s="41">
        <v>9</v>
      </c>
      <c r="AZ35" s="41">
        <v>19</v>
      </c>
      <c r="BA35" s="41">
        <v>25</v>
      </c>
      <c r="BB35" s="41">
        <v>16</v>
      </c>
      <c r="BC35" s="41">
        <v>3.21</v>
      </c>
      <c r="BD35" s="41">
        <v>1.36</v>
      </c>
      <c r="BE35" s="41">
        <v>3</v>
      </c>
      <c r="BF35" s="41">
        <v>4</v>
      </c>
    </row>
    <row r="36" spans="1:58" s="41" customFormat="1" ht="20.100000000000001" customHeight="1">
      <c r="A36" s="36" t="s">
        <v>53</v>
      </c>
      <c r="B36" s="162" t="s">
        <v>54</v>
      </c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4"/>
      <c r="V36" s="8">
        <f t="shared" si="2"/>
        <v>17</v>
      </c>
      <c r="W36" s="8">
        <f t="shared" si="0"/>
        <v>17</v>
      </c>
      <c r="X36" s="8">
        <f t="shared" si="0"/>
        <v>12</v>
      </c>
      <c r="Y36" s="8">
        <f t="shared" si="0"/>
        <v>18</v>
      </c>
      <c r="Z36" s="8">
        <f t="shared" si="0"/>
        <v>23</v>
      </c>
      <c r="AA36" s="8">
        <f t="shared" si="0"/>
        <v>5</v>
      </c>
      <c r="AB36" s="8">
        <f t="shared" si="0"/>
        <v>92</v>
      </c>
      <c r="AC36" s="37">
        <f t="shared" si="1"/>
        <v>0.18478260869565216</v>
      </c>
      <c r="AD36" s="37">
        <f t="shared" si="1"/>
        <v>0.18478260869565216</v>
      </c>
      <c r="AE36" s="37">
        <f t="shared" si="1"/>
        <v>0.13043478260869565</v>
      </c>
      <c r="AF36" s="37">
        <f t="shared" si="1"/>
        <v>0.19565217391304349</v>
      </c>
      <c r="AG36" s="37">
        <f t="shared" si="1"/>
        <v>0.25</v>
      </c>
      <c r="AH36" s="37">
        <f t="shared" si="1"/>
        <v>5.434782608695652E-2</v>
      </c>
      <c r="AI36" s="37">
        <f t="shared" si="3"/>
        <v>0.39080459770114945</v>
      </c>
      <c r="AJ36" s="37">
        <f t="shared" si="4"/>
        <v>0.60919540229885061</v>
      </c>
      <c r="AK36" s="38">
        <f t="shared" si="5"/>
        <v>3.15</v>
      </c>
      <c r="AL36" s="38">
        <f t="shared" si="5"/>
        <v>1.5</v>
      </c>
      <c r="AM36" s="39">
        <f t="shared" si="5"/>
        <v>3</v>
      </c>
      <c r="AN36" s="39">
        <f t="shared" si="5"/>
        <v>5</v>
      </c>
      <c r="AO36" s="40" t="s">
        <v>55</v>
      </c>
      <c r="AP36" s="41">
        <v>17</v>
      </c>
      <c r="AQ36" s="41">
        <v>17</v>
      </c>
      <c r="AR36" s="41">
        <v>12</v>
      </c>
      <c r="AS36" s="41">
        <v>18</v>
      </c>
      <c r="AT36" s="41">
        <v>23</v>
      </c>
      <c r="AU36" s="41">
        <v>5</v>
      </c>
      <c r="AV36" s="41">
        <v>92</v>
      </c>
      <c r="AW36" s="41" t="s">
        <v>55</v>
      </c>
      <c r="AX36" s="41">
        <v>17</v>
      </c>
      <c r="AY36" s="41">
        <v>17</v>
      </c>
      <c r="AZ36" s="41">
        <v>12</v>
      </c>
      <c r="BA36" s="41">
        <v>18</v>
      </c>
      <c r="BB36" s="41">
        <v>23</v>
      </c>
      <c r="BC36" s="41">
        <v>3.15</v>
      </c>
      <c r="BD36" s="41">
        <v>1.5</v>
      </c>
      <c r="BE36" s="41">
        <v>3</v>
      </c>
      <c r="BF36" s="41">
        <v>5</v>
      </c>
    </row>
    <row r="37" spans="1:58" s="41" customFormat="1" ht="20.100000000000001" customHeight="1">
      <c r="A37" s="36" t="s">
        <v>53</v>
      </c>
      <c r="B37" s="162" t="s">
        <v>56</v>
      </c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4"/>
      <c r="V37" s="8">
        <f t="shared" si="2"/>
        <v>6</v>
      </c>
      <c r="W37" s="8">
        <f t="shared" si="0"/>
        <v>13</v>
      </c>
      <c r="X37" s="8">
        <f t="shared" si="0"/>
        <v>25</v>
      </c>
      <c r="Y37" s="8">
        <f t="shared" si="0"/>
        <v>29</v>
      </c>
      <c r="Z37" s="8">
        <f t="shared" si="0"/>
        <v>19</v>
      </c>
      <c r="AA37" s="8">
        <f t="shared" si="0"/>
        <v>0</v>
      </c>
      <c r="AB37" s="8">
        <f t="shared" si="0"/>
        <v>92</v>
      </c>
      <c r="AC37" s="37">
        <f t="shared" si="1"/>
        <v>6.5217391304347824E-2</v>
      </c>
      <c r="AD37" s="37">
        <f t="shared" si="1"/>
        <v>0.14130434782608695</v>
      </c>
      <c r="AE37" s="37">
        <f t="shared" si="1"/>
        <v>0.27173913043478259</v>
      </c>
      <c r="AF37" s="37">
        <f t="shared" si="1"/>
        <v>0.31521739130434784</v>
      </c>
      <c r="AG37" s="37">
        <f t="shared" si="1"/>
        <v>0.20652173913043478</v>
      </c>
      <c r="AH37" s="37">
        <f t="shared" si="1"/>
        <v>0</v>
      </c>
      <c r="AI37" s="37">
        <f>(V37+W37)/(V37+W37+X37+Y37+Z37)</f>
        <v>0.20652173913043478</v>
      </c>
      <c r="AJ37" s="37">
        <f>(X37+Y37+Z37)/(V37+W37+X37+Y37+Z37)</f>
        <v>0.79347826086956519</v>
      </c>
      <c r="AK37" s="38">
        <f t="shared" si="5"/>
        <v>3.46</v>
      </c>
      <c r="AL37" s="38">
        <f t="shared" si="5"/>
        <v>1.1599999999999999</v>
      </c>
      <c r="AM37" s="39">
        <f t="shared" si="5"/>
        <v>4</v>
      </c>
      <c r="AN37" s="39">
        <f t="shared" si="5"/>
        <v>4</v>
      </c>
      <c r="AO37" s="40" t="s">
        <v>57</v>
      </c>
      <c r="AP37" s="41">
        <v>6</v>
      </c>
      <c r="AQ37" s="41">
        <v>13</v>
      </c>
      <c r="AR37" s="41">
        <v>25</v>
      </c>
      <c r="AS37" s="41">
        <v>29</v>
      </c>
      <c r="AT37" s="41">
        <v>19</v>
      </c>
      <c r="AU37" s="41">
        <v>0</v>
      </c>
      <c r="AV37" s="41">
        <v>92</v>
      </c>
      <c r="AW37" s="41" t="s">
        <v>57</v>
      </c>
      <c r="AX37" s="41">
        <v>6</v>
      </c>
      <c r="AY37" s="41">
        <v>13</v>
      </c>
      <c r="AZ37" s="41">
        <v>25</v>
      </c>
      <c r="BA37" s="41">
        <v>29</v>
      </c>
      <c r="BB37" s="41">
        <v>19</v>
      </c>
      <c r="BC37" s="41">
        <v>3.46</v>
      </c>
      <c r="BD37" s="41">
        <v>1.1599999999999999</v>
      </c>
      <c r="BE37" s="41">
        <v>4</v>
      </c>
      <c r="BF37" s="41">
        <v>4</v>
      </c>
    </row>
    <row r="38" spans="1:58" s="41" customFormat="1" ht="20.100000000000001" customHeight="1">
      <c r="A38" s="36" t="s">
        <v>58</v>
      </c>
      <c r="B38" s="162" t="s">
        <v>59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4"/>
      <c r="V38" s="8">
        <f t="shared" si="2"/>
        <v>6</v>
      </c>
      <c r="W38" s="8">
        <f t="shared" si="0"/>
        <v>5</v>
      </c>
      <c r="X38" s="8">
        <f t="shared" si="0"/>
        <v>29</v>
      </c>
      <c r="Y38" s="8">
        <f t="shared" si="0"/>
        <v>26</v>
      </c>
      <c r="Z38" s="8">
        <f t="shared" si="0"/>
        <v>24</v>
      </c>
      <c r="AA38" s="8">
        <f t="shared" si="0"/>
        <v>2</v>
      </c>
      <c r="AB38" s="8">
        <f t="shared" si="0"/>
        <v>92</v>
      </c>
      <c r="AC38" s="37">
        <f t="shared" si="1"/>
        <v>6.5217391304347824E-2</v>
      </c>
      <c r="AD38" s="37">
        <f t="shared" si="1"/>
        <v>5.434782608695652E-2</v>
      </c>
      <c r="AE38" s="37">
        <f t="shared" si="1"/>
        <v>0.31521739130434784</v>
      </c>
      <c r="AF38" s="37">
        <f t="shared" si="1"/>
        <v>0.28260869565217389</v>
      </c>
      <c r="AG38" s="37">
        <f t="shared" si="1"/>
        <v>0.2608695652173913</v>
      </c>
      <c r="AH38" s="37">
        <f t="shared" si="1"/>
        <v>2.1739130434782608E-2</v>
      </c>
      <c r="AI38" s="37">
        <f t="shared" si="3"/>
        <v>0.12222222222222222</v>
      </c>
      <c r="AJ38" s="37">
        <f t="shared" si="4"/>
        <v>0.87777777777777777</v>
      </c>
      <c r="AK38" s="38">
        <f t="shared" si="5"/>
        <v>3.63</v>
      </c>
      <c r="AL38" s="38">
        <f t="shared" si="5"/>
        <v>1.1399999999999999</v>
      </c>
      <c r="AM38" s="39">
        <f t="shared" si="5"/>
        <v>4</v>
      </c>
      <c r="AN38" s="39">
        <f t="shared" si="5"/>
        <v>3</v>
      </c>
      <c r="AO38" s="40" t="s">
        <v>60</v>
      </c>
      <c r="AP38" s="41">
        <v>6</v>
      </c>
      <c r="AQ38" s="41">
        <v>5</v>
      </c>
      <c r="AR38" s="41">
        <v>29</v>
      </c>
      <c r="AS38" s="41">
        <v>26</v>
      </c>
      <c r="AT38" s="41">
        <v>24</v>
      </c>
      <c r="AU38" s="41">
        <v>2</v>
      </c>
      <c r="AV38" s="41">
        <v>92</v>
      </c>
      <c r="AW38" s="41" t="s">
        <v>60</v>
      </c>
      <c r="AX38" s="41">
        <v>6</v>
      </c>
      <c r="AY38" s="41">
        <v>5</v>
      </c>
      <c r="AZ38" s="41">
        <v>29</v>
      </c>
      <c r="BA38" s="41">
        <v>26</v>
      </c>
      <c r="BB38" s="41">
        <v>24</v>
      </c>
      <c r="BC38" s="41">
        <v>3.63</v>
      </c>
      <c r="BD38" s="41">
        <v>1.1399999999999999</v>
      </c>
      <c r="BE38" s="41">
        <v>4</v>
      </c>
      <c r="BF38" s="41">
        <v>3</v>
      </c>
    </row>
    <row r="39" spans="1:58" s="41" customFormat="1" ht="20.100000000000001" customHeight="1">
      <c r="A39" s="42" t="s">
        <v>61</v>
      </c>
      <c r="B39" s="165" t="s">
        <v>62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7"/>
      <c r="V39" s="43">
        <f>AP41</f>
        <v>9</v>
      </c>
      <c r="W39" s="43">
        <f t="shared" ref="W39:AB39" si="6">AQ41</f>
        <v>17</v>
      </c>
      <c r="X39" s="43">
        <f t="shared" si="6"/>
        <v>30</v>
      </c>
      <c r="Y39" s="43">
        <f t="shared" si="6"/>
        <v>27</v>
      </c>
      <c r="Z39" s="43">
        <f t="shared" si="6"/>
        <v>9</v>
      </c>
      <c r="AA39" s="43">
        <f t="shared" si="6"/>
        <v>0</v>
      </c>
      <c r="AB39" s="43">
        <f t="shared" si="6"/>
        <v>92</v>
      </c>
      <c r="AC39" s="44">
        <f t="shared" si="1"/>
        <v>9.7826086956521743E-2</v>
      </c>
      <c r="AD39" s="44">
        <f t="shared" si="1"/>
        <v>0.18478260869565216</v>
      </c>
      <c r="AE39" s="44">
        <f t="shared" si="1"/>
        <v>0.32608695652173914</v>
      </c>
      <c r="AF39" s="44">
        <f t="shared" si="1"/>
        <v>0.29347826086956524</v>
      </c>
      <c r="AG39" s="44">
        <f t="shared" si="1"/>
        <v>9.7826086956521743E-2</v>
      </c>
      <c r="AH39" s="44">
        <f t="shared" si="1"/>
        <v>0</v>
      </c>
      <c r="AI39" s="44">
        <f t="shared" si="3"/>
        <v>0.28260869565217389</v>
      </c>
      <c r="AJ39" s="44">
        <f t="shared" si="4"/>
        <v>0.71739130434782605</v>
      </c>
      <c r="AK39" s="45">
        <f>BC41</f>
        <v>3.11</v>
      </c>
      <c r="AL39" s="45">
        <f>BD41</f>
        <v>1.1200000000000001</v>
      </c>
      <c r="AM39" s="46">
        <f>BE41</f>
        <v>3</v>
      </c>
      <c r="AN39" s="46">
        <f>BF41</f>
        <v>3</v>
      </c>
      <c r="AO39" s="40" t="s">
        <v>63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 t="s">
        <v>63</v>
      </c>
      <c r="AX39" s="41">
        <v>0</v>
      </c>
      <c r="AY39" s="41">
        <v>0</v>
      </c>
      <c r="AZ39" s="41">
        <v>0</v>
      </c>
      <c r="BA39" s="41">
        <v>0</v>
      </c>
      <c r="BB39" s="41">
        <v>0</v>
      </c>
      <c r="BC39" s="41" t="s">
        <v>152</v>
      </c>
      <c r="BD39" s="41" t="s">
        <v>152</v>
      </c>
      <c r="BE39" s="41" t="s">
        <v>152</v>
      </c>
      <c r="BF39" s="41" t="s">
        <v>152</v>
      </c>
    </row>
    <row r="40" spans="1:58" s="35" customFormat="1" ht="16.5" customHeight="1">
      <c r="A40" s="47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9"/>
      <c r="AN40" s="49"/>
      <c r="AO40" s="2" t="s">
        <v>64</v>
      </c>
      <c r="AP40" s="35">
        <v>0</v>
      </c>
      <c r="AQ40" s="35">
        <v>4</v>
      </c>
      <c r="AR40" s="35">
        <v>7</v>
      </c>
      <c r="AS40" s="35">
        <v>5</v>
      </c>
      <c r="AT40" s="35">
        <v>5</v>
      </c>
      <c r="AU40" s="35">
        <v>0</v>
      </c>
      <c r="AV40" s="35">
        <v>21</v>
      </c>
      <c r="AW40" s="35" t="s">
        <v>64</v>
      </c>
      <c r="AX40" s="35">
        <v>0</v>
      </c>
      <c r="AY40" s="35">
        <v>4</v>
      </c>
      <c r="AZ40" s="35">
        <v>7</v>
      </c>
      <c r="BA40" s="35">
        <v>5</v>
      </c>
      <c r="BB40" s="35">
        <v>5</v>
      </c>
      <c r="BC40" s="35">
        <v>3.52</v>
      </c>
      <c r="BD40" s="35">
        <v>1.08</v>
      </c>
      <c r="BE40" s="35">
        <v>3</v>
      </c>
      <c r="BF40" s="35">
        <v>3</v>
      </c>
    </row>
    <row r="41" spans="1:58" s="35" customFormat="1" ht="16.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1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9"/>
      <c r="AN41" s="49"/>
      <c r="AO41" s="2" t="s">
        <v>65</v>
      </c>
      <c r="AP41" s="35">
        <v>9</v>
      </c>
      <c r="AQ41" s="35">
        <v>17</v>
      </c>
      <c r="AR41" s="35">
        <v>30</v>
      </c>
      <c r="AS41" s="35">
        <v>27</v>
      </c>
      <c r="AT41" s="35">
        <v>9</v>
      </c>
      <c r="AU41" s="35">
        <v>0</v>
      </c>
      <c r="AV41" s="35">
        <v>92</v>
      </c>
      <c r="AW41" s="35" t="s">
        <v>65</v>
      </c>
      <c r="AX41" s="35">
        <v>9</v>
      </c>
      <c r="AY41" s="35">
        <v>17</v>
      </c>
      <c r="AZ41" s="35">
        <v>30</v>
      </c>
      <c r="BA41" s="35">
        <v>27</v>
      </c>
      <c r="BB41" s="35">
        <v>9</v>
      </c>
      <c r="BC41" s="35">
        <v>3.11</v>
      </c>
      <c r="BD41" s="35">
        <v>1.1200000000000001</v>
      </c>
      <c r="BE41" s="35">
        <v>3</v>
      </c>
      <c r="BF41" s="35">
        <v>3</v>
      </c>
    </row>
    <row r="42" spans="1:58" s="35" customFormat="1" ht="36.75" customHeight="1">
      <c r="A42" s="154" t="s">
        <v>66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6"/>
      <c r="V42" s="48"/>
      <c r="W42" s="48"/>
      <c r="X42" s="48"/>
      <c r="Y42" s="48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3" t="s">
        <v>153</v>
      </c>
      <c r="AN42" s="53"/>
      <c r="AO42" s="2" t="s">
        <v>67</v>
      </c>
      <c r="AP42" s="35">
        <v>5</v>
      </c>
      <c r="AQ42" s="35">
        <v>13</v>
      </c>
      <c r="AR42" s="35">
        <v>24</v>
      </c>
      <c r="AS42" s="35">
        <v>35</v>
      </c>
      <c r="AT42" s="35">
        <v>14</v>
      </c>
      <c r="AU42" s="35">
        <v>1</v>
      </c>
      <c r="AV42" s="35">
        <v>92</v>
      </c>
      <c r="AW42" s="35" t="s">
        <v>67</v>
      </c>
      <c r="AX42" s="35">
        <v>5</v>
      </c>
      <c r="AY42" s="35">
        <v>13</v>
      </c>
      <c r="AZ42" s="35">
        <v>24</v>
      </c>
      <c r="BA42" s="35">
        <v>35</v>
      </c>
      <c r="BB42" s="35">
        <v>14</v>
      </c>
      <c r="BC42" s="35">
        <v>3.44</v>
      </c>
      <c r="BD42" s="35">
        <v>1.0900000000000001</v>
      </c>
      <c r="BE42" s="35">
        <v>4</v>
      </c>
      <c r="BF42" s="35">
        <v>4</v>
      </c>
    </row>
    <row r="43" spans="1:58" s="35" customFormat="1" ht="16.5" customHeight="1">
      <c r="A43" s="52"/>
      <c r="B43" s="52"/>
      <c r="C43" s="54"/>
      <c r="D43" s="55"/>
      <c r="E43" s="55"/>
      <c r="F43" s="55"/>
      <c r="G43" s="55"/>
      <c r="H43" s="55"/>
      <c r="I43" s="55"/>
      <c r="J43" s="55"/>
      <c r="K43" s="56"/>
      <c r="L43" s="56"/>
      <c r="M43" s="55"/>
      <c r="N43" s="55"/>
      <c r="O43" s="55"/>
      <c r="P43" s="48"/>
      <c r="Q43" s="48"/>
      <c r="R43" s="48"/>
      <c r="S43" s="48"/>
      <c r="T43" s="56"/>
      <c r="U43" s="56"/>
      <c r="V43" s="48"/>
      <c r="W43" s="48"/>
      <c r="X43" s="48"/>
      <c r="Y43" s="48"/>
      <c r="Z43" s="48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7"/>
      <c r="AN43" s="57"/>
      <c r="AO43" s="2" t="s">
        <v>68</v>
      </c>
      <c r="AP43" s="35">
        <v>1</v>
      </c>
      <c r="AQ43" s="35">
        <v>7</v>
      </c>
      <c r="AR43" s="35">
        <v>20</v>
      </c>
      <c r="AS43" s="35">
        <v>25</v>
      </c>
      <c r="AT43" s="35">
        <v>39</v>
      </c>
      <c r="AU43" s="35">
        <v>0</v>
      </c>
      <c r="AV43" s="35">
        <v>92</v>
      </c>
      <c r="AW43" s="35" t="s">
        <v>68</v>
      </c>
      <c r="AX43" s="35">
        <v>1</v>
      </c>
      <c r="AY43" s="35">
        <v>7</v>
      </c>
      <c r="AZ43" s="35">
        <v>20</v>
      </c>
      <c r="BA43" s="35">
        <v>25</v>
      </c>
      <c r="BB43" s="35">
        <v>39</v>
      </c>
      <c r="BC43" s="35">
        <v>4.0199999999999996</v>
      </c>
      <c r="BD43" s="35">
        <v>1.03</v>
      </c>
      <c r="BE43" s="35">
        <v>4</v>
      </c>
      <c r="BF43" s="35">
        <v>5</v>
      </c>
    </row>
    <row r="44" spans="1:58" s="35" customFormat="1" ht="16.5" customHeight="1">
      <c r="A44" s="52"/>
      <c r="B44" s="52"/>
      <c r="C44" s="54"/>
      <c r="D44" s="55"/>
      <c r="E44" s="55"/>
      <c r="F44" s="55"/>
      <c r="G44" s="55"/>
      <c r="H44" s="55"/>
      <c r="I44" s="55"/>
      <c r="J44" s="55"/>
      <c r="K44" s="56"/>
      <c r="L44" s="56"/>
      <c r="M44" s="55"/>
      <c r="N44" s="55"/>
      <c r="O44" s="55"/>
      <c r="P44" s="48"/>
      <c r="Q44" s="48"/>
      <c r="R44" s="48"/>
      <c r="S44" s="48"/>
      <c r="T44" s="56"/>
      <c r="U44" s="56"/>
      <c r="V44" s="48"/>
      <c r="W44" s="48"/>
      <c r="X44" s="48"/>
      <c r="Y44" s="48"/>
      <c r="Z44" s="48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7"/>
      <c r="AN44" s="57"/>
      <c r="AO44" s="2" t="s">
        <v>69</v>
      </c>
      <c r="AP44" s="35">
        <v>3</v>
      </c>
      <c r="AQ44" s="35">
        <v>15</v>
      </c>
      <c r="AR44" s="35">
        <v>15</v>
      </c>
      <c r="AS44" s="35">
        <v>29</v>
      </c>
      <c r="AT44" s="35">
        <v>24</v>
      </c>
      <c r="AU44" s="35">
        <v>6</v>
      </c>
      <c r="AV44" s="35">
        <v>92</v>
      </c>
      <c r="AW44" s="35" t="s">
        <v>69</v>
      </c>
      <c r="AX44" s="35">
        <v>3</v>
      </c>
      <c r="AY44" s="35">
        <v>15</v>
      </c>
      <c r="AZ44" s="35">
        <v>15</v>
      </c>
      <c r="BA44" s="35">
        <v>29</v>
      </c>
      <c r="BB44" s="35">
        <v>24</v>
      </c>
      <c r="BC44" s="35">
        <v>3.65</v>
      </c>
      <c r="BD44" s="35">
        <v>1.17</v>
      </c>
      <c r="BE44" s="35">
        <v>4</v>
      </c>
      <c r="BF44" s="35">
        <v>4</v>
      </c>
    </row>
    <row r="45" spans="1:58" s="35" customFormat="1" ht="16.5" customHeight="1">
      <c r="A45" s="52"/>
      <c r="B45" s="52"/>
      <c r="C45" s="54"/>
      <c r="D45" s="55"/>
      <c r="E45" s="55"/>
      <c r="F45" s="55"/>
      <c r="G45" s="55"/>
      <c r="H45" s="55"/>
      <c r="I45" s="55"/>
      <c r="J45" s="55"/>
      <c r="K45" s="56"/>
      <c r="L45" s="56"/>
      <c r="M45" s="55"/>
      <c r="N45" s="55"/>
      <c r="O45" s="55"/>
      <c r="P45" s="48"/>
      <c r="Q45" s="48"/>
      <c r="R45" s="48"/>
      <c r="S45" s="48"/>
      <c r="T45" s="56"/>
      <c r="U45" s="56"/>
      <c r="V45" s="48"/>
      <c r="W45" s="48"/>
      <c r="X45" s="48"/>
      <c r="Y45" s="48"/>
      <c r="Z45" s="48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7"/>
      <c r="AN45" s="57"/>
      <c r="AO45" s="2" t="s">
        <v>70</v>
      </c>
      <c r="AP45" s="35">
        <v>13</v>
      </c>
      <c r="AQ45" s="35">
        <v>17</v>
      </c>
      <c r="AR45" s="35">
        <v>21</v>
      </c>
      <c r="AS45" s="35">
        <v>22</v>
      </c>
      <c r="AT45" s="35">
        <v>17</v>
      </c>
      <c r="AU45" s="35">
        <v>2</v>
      </c>
      <c r="AV45" s="35">
        <v>92</v>
      </c>
      <c r="AW45" s="35" t="s">
        <v>70</v>
      </c>
      <c r="AX45" s="35">
        <v>13</v>
      </c>
      <c r="AY45" s="35">
        <v>17</v>
      </c>
      <c r="AZ45" s="35">
        <v>21</v>
      </c>
      <c r="BA45" s="35">
        <v>22</v>
      </c>
      <c r="BB45" s="35">
        <v>17</v>
      </c>
      <c r="BC45" s="35">
        <v>3.14</v>
      </c>
      <c r="BD45" s="35">
        <v>1.33</v>
      </c>
      <c r="BE45" s="35">
        <v>3</v>
      </c>
      <c r="BF45" s="35">
        <v>4</v>
      </c>
    </row>
    <row r="46" spans="1:58" s="35" customFormat="1" ht="16.5" customHeight="1">
      <c r="A46" s="52"/>
      <c r="B46" s="52"/>
      <c r="C46" s="54"/>
      <c r="D46" s="55"/>
      <c r="E46" s="55"/>
      <c r="F46" s="55"/>
      <c r="G46" s="55"/>
      <c r="H46" s="55"/>
      <c r="I46" s="55"/>
      <c r="J46" s="55"/>
      <c r="K46" s="56"/>
      <c r="L46" s="56"/>
      <c r="M46" s="55"/>
      <c r="N46" s="55"/>
      <c r="O46" s="55"/>
      <c r="P46" s="48"/>
      <c r="Q46" s="48"/>
      <c r="R46" s="48"/>
      <c r="S46" s="48"/>
      <c r="T46" s="56"/>
      <c r="U46" s="56"/>
      <c r="V46" s="48"/>
      <c r="W46" s="48"/>
      <c r="X46" s="48"/>
      <c r="Y46" s="48"/>
      <c r="Z46" s="48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7"/>
      <c r="AN46" s="57"/>
      <c r="AO46" s="2" t="s">
        <v>71</v>
      </c>
      <c r="AP46" s="35">
        <v>4</v>
      </c>
      <c r="AQ46" s="35">
        <v>8</v>
      </c>
      <c r="AR46" s="35">
        <v>26</v>
      </c>
      <c r="AS46" s="35">
        <v>24</v>
      </c>
      <c r="AT46" s="35">
        <v>25</v>
      </c>
      <c r="AU46" s="35">
        <v>5</v>
      </c>
      <c r="AV46" s="35">
        <v>92</v>
      </c>
      <c r="AW46" s="35" t="s">
        <v>71</v>
      </c>
      <c r="AX46" s="35">
        <v>4</v>
      </c>
      <c r="AY46" s="35">
        <v>8</v>
      </c>
      <c r="AZ46" s="35">
        <v>26</v>
      </c>
      <c r="BA46" s="35">
        <v>24</v>
      </c>
      <c r="BB46" s="35">
        <v>25</v>
      </c>
      <c r="BC46" s="35">
        <v>3.67</v>
      </c>
      <c r="BD46" s="35">
        <v>1.1299999999999999</v>
      </c>
      <c r="BE46" s="35">
        <v>4</v>
      </c>
      <c r="BF46" s="35">
        <v>3</v>
      </c>
    </row>
    <row r="47" spans="1:58" s="35" customFormat="1" ht="16.5" customHeight="1">
      <c r="A47" s="52"/>
      <c r="B47" s="52"/>
      <c r="C47" s="54"/>
      <c r="D47" s="55"/>
      <c r="E47" s="55"/>
      <c r="F47" s="55"/>
      <c r="G47" s="55"/>
      <c r="H47" s="55"/>
      <c r="I47" s="55"/>
      <c r="J47" s="55"/>
      <c r="K47" s="56"/>
      <c r="L47" s="56"/>
      <c r="M47" s="55"/>
      <c r="N47" s="55"/>
      <c r="O47" s="55"/>
      <c r="P47" s="48"/>
      <c r="Q47" s="48"/>
      <c r="R47" s="48"/>
      <c r="S47" s="48"/>
      <c r="T47" s="56"/>
      <c r="U47" s="56"/>
      <c r="V47" s="48"/>
      <c r="W47" s="48"/>
      <c r="X47" s="48"/>
      <c r="Y47" s="48"/>
      <c r="Z47" s="48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7"/>
      <c r="AN47" s="57"/>
      <c r="AO47" s="2" t="s">
        <v>72</v>
      </c>
      <c r="AP47" s="35">
        <v>2</v>
      </c>
      <c r="AQ47" s="35">
        <v>5</v>
      </c>
      <c r="AR47" s="35">
        <v>18</v>
      </c>
      <c r="AS47" s="35">
        <v>24</v>
      </c>
      <c r="AT47" s="35">
        <v>40</v>
      </c>
      <c r="AU47" s="35">
        <v>3</v>
      </c>
      <c r="AV47" s="35">
        <v>92</v>
      </c>
      <c r="AW47" s="35" t="s">
        <v>72</v>
      </c>
      <c r="AX47" s="35">
        <v>2</v>
      </c>
      <c r="AY47" s="35">
        <v>5</v>
      </c>
      <c r="AZ47" s="35">
        <v>18</v>
      </c>
      <c r="BA47" s="35">
        <v>24</v>
      </c>
      <c r="BB47" s="35">
        <v>40</v>
      </c>
      <c r="BC47" s="35">
        <v>4.07</v>
      </c>
      <c r="BD47" s="35">
        <v>1.04</v>
      </c>
      <c r="BE47" s="35">
        <v>4</v>
      </c>
      <c r="BF47" s="35">
        <v>5</v>
      </c>
    </row>
    <row r="48" spans="1:58" s="35" customFormat="1" ht="16.5" customHeight="1">
      <c r="A48" s="52"/>
      <c r="B48" s="52"/>
      <c r="C48" s="54"/>
      <c r="D48" s="55"/>
      <c r="E48" s="55"/>
      <c r="F48" s="55"/>
      <c r="G48" s="55"/>
      <c r="H48" s="55"/>
      <c r="I48" s="55"/>
      <c r="J48" s="55"/>
      <c r="K48" s="56"/>
      <c r="L48" s="56"/>
      <c r="M48" s="55"/>
      <c r="N48" s="55"/>
      <c r="O48" s="55"/>
      <c r="P48" s="48"/>
      <c r="Q48" s="48"/>
      <c r="R48" s="48"/>
      <c r="S48" s="48"/>
      <c r="T48" s="56"/>
      <c r="U48" s="56"/>
      <c r="V48" s="48"/>
      <c r="W48" s="48"/>
      <c r="X48" s="48"/>
      <c r="Y48" s="48"/>
      <c r="Z48" s="48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7"/>
      <c r="AN48" s="57"/>
      <c r="AO48" s="2" t="s">
        <v>73</v>
      </c>
      <c r="AP48" s="35">
        <v>8</v>
      </c>
      <c r="AQ48" s="35">
        <v>14</v>
      </c>
      <c r="AR48" s="35">
        <v>25</v>
      </c>
      <c r="AS48" s="35">
        <v>37</v>
      </c>
      <c r="AT48" s="35">
        <v>8</v>
      </c>
      <c r="AU48" s="35">
        <v>0</v>
      </c>
      <c r="AV48" s="35">
        <v>92</v>
      </c>
      <c r="AW48" s="35" t="s">
        <v>73</v>
      </c>
      <c r="AX48" s="35">
        <v>8</v>
      </c>
      <c r="AY48" s="35">
        <v>14</v>
      </c>
      <c r="AZ48" s="35">
        <v>25</v>
      </c>
      <c r="BA48" s="35">
        <v>37</v>
      </c>
      <c r="BB48" s="35">
        <v>8</v>
      </c>
      <c r="BC48" s="35">
        <v>3.25</v>
      </c>
      <c r="BD48" s="35">
        <v>1.1000000000000001</v>
      </c>
      <c r="BE48" s="35">
        <v>3</v>
      </c>
      <c r="BF48" s="35">
        <v>4</v>
      </c>
    </row>
    <row r="49" spans="1:58" s="35" customFormat="1" ht="16.5" customHeight="1">
      <c r="A49" s="52"/>
      <c r="B49" s="52"/>
      <c r="C49" s="54"/>
      <c r="D49" s="55"/>
      <c r="E49" s="55"/>
      <c r="F49" s="55"/>
      <c r="G49" s="55"/>
      <c r="H49" s="55"/>
      <c r="I49" s="55"/>
      <c r="J49" s="55"/>
      <c r="K49" s="56"/>
      <c r="L49" s="56"/>
      <c r="M49" s="55"/>
      <c r="N49" s="55"/>
      <c r="O49" s="55"/>
      <c r="P49" s="48"/>
      <c r="Q49" s="48"/>
      <c r="R49" s="48"/>
      <c r="S49" s="48"/>
      <c r="T49" s="56"/>
      <c r="U49" s="56"/>
      <c r="V49" s="48"/>
      <c r="W49" s="48"/>
      <c r="X49" s="48"/>
      <c r="Y49" s="48"/>
      <c r="Z49" s="48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7"/>
      <c r="AN49" s="57"/>
      <c r="AO49" s="2" t="s">
        <v>74</v>
      </c>
      <c r="AP49" s="35">
        <v>2</v>
      </c>
      <c r="AQ49" s="35">
        <v>5</v>
      </c>
      <c r="AR49" s="35">
        <v>16</v>
      </c>
      <c r="AS49" s="35">
        <v>42</v>
      </c>
      <c r="AT49" s="35">
        <v>24</v>
      </c>
      <c r="AU49" s="35">
        <v>3</v>
      </c>
      <c r="AV49" s="35">
        <v>92</v>
      </c>
      <c r="AW49" s="35" t="s">
        <v>74</v>
      </c>
      <c r="AX49" s="35">
        <v>2</v>
      </c>
      <c r="AY49" s="35">
        <v>5</v>
      </c>
      <c r="AZ49" s="35">
        <v>16</v>
      </c>
      <c r="BA49" s="35">
        <v>42</v>
      </c>
      <c r="BB49" s="35">
        <v>24</v>
      </c>
      <c r="BC49" s="35">
        <v>3.91</v>
      </c>
      <c r="BD49" s="35">
        <v>0.94</v>
      </c>
      <c r="BE49" s="35">
        <v>4</v>
      </c>
      <c r="BF49" s="35">
        <v>4</v>
      </c>
    </row>
    <row r="50" spans="1:58" s="35" customFormat="1" ht="16.5" customHeight="1">
      <c r="A50" s="52"/>
      <c r="B50" s="52"/>
      <c r="C50" s="54"/>
      <c r="D50" s="55"/>
      <c r="E50" s="55"/>
      <c r="F50" s="55"/>
      <c r="G50" s="55"/>
      <c r="H50" s="55"/>
      <c r="I50" s="55"/>
      <c r="J50" s="55"/>
      <c r="K50" s="56"/>
      <c r="L50" s="56"/>
      <c r="M50" s="55"/>
      <c r="N50" s="55"/>
      <c r="O50" s="55"/>
      <c r="P50" s="48"/>
      <c r="Q50" s="48"/>
      <c r="R50" s="48"/>
      <c r="S50" s="48"/>
      <c r="T50" s="56"/>
      <c r="U50" s="56"/>
      <c r="V50" s="48"/>
      <c r="W50" s="48"/>
      <c r="X50" s="48"/>
      <c r="Y50" s="48"/>
      <c r="Z50" s="48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7"/>
      <c r="AN50" s="57"/>
      <c r="AO50" s="2" t="s">
        <v>75</v>
      </c>
      <c r="AP50" s="35">
        <v>6</v>
      </c>
      <c r="AQ50" s="35">
        <v>17</v>
      </c>
      <c r="AR50" s="35">
        <v>28</v>
      </c>
      <c r="AS50" s="35">
        <v>34</v>
      </c>
      <c r="AT50" s="35">
        <v>6</v>
      </c>
      <c r="AU50" s="35">
        <v>1</v>
      </c>
      <c r="AV50" s="35">
        <v>92</v>
      </c>
      <c r="AW50" s="35" t="s">
        <v>75</v>
      </c>
      <c r="AX50" s="35">
        <v>6</v>
      </c>
      <c r="AY50" s="35">
        <v>17</v>
      </c>
      <c r="AZ50" s="35">
        <v>28</v>
      </c>
      <c r="BA50" s="35">
        <v>34</v>
      </c>
      <c r="BB50" s="35">
        <v>6</v>
      </c>
      <c r="BC50" s="35">
        <v>3.19</v>
      </c>
      <c r="BD50" s="35">
        <v>1.03</v>
      </c>
      <c r="BE50" s="35">
        <v>3</v>
      </c>
      <c r="BF50" s="35">
        <v>4</v>
      </c>
    </row>
    <row r="51" spans="1:58" s="35" customFormat="1" ht="16.5" customHeight="1">
      <c r="A51" s="52"/>
      <c r="B51" s="52"/>
      <c r="C51" s="54"/>
      <c r="D51" s="55"/>
      <c r="E51" s="55"/>
      <c r="F51" s="55"/>
      <c r="G51" s="55"/>
      <c r="H51" s="55"/>
      <c r="I51" s="55"/>
      <c r="J51" s="55"/>
      <c r="K51" s="56"/>
      <c r="L51" s="56"/>
      <c r="M51" s="55"/>
      <c r="N51" s="55"/>
      <c r="O51" s="55"/>
      <c r="P51" s="48"/>
      <c r="Q51" s="48"/>
      <c r="R51" s="48"/>
      <c r="S51" s="48"/>
      <c r="T51" s="56"/>
      <c r="U51" s="56"/>
      <c r="V51" s="48"/>
      <c r="W51" s="48"/>
      <c r="X51" s="48"/>
      <c r="Y51" s="48"/>
      <c r="Z51" s="48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7"/>
      <c r="AN51" s="57"/>
      <c r="AO51" s="2" t="s">
        <v>76</v>
      </c>
      <c r="AP51" s="35">
        <v>4</v>
      </c>
      <c r="AQ51" s="35">
        <v>12</v>
      </c>
      <c r="AR51" s="35">
        <v>19</v>
      </c>
      <c r="AS51" s="35">
        <v>31</v>
      </c>
      <c r="AT51" s="35">
        <v>25</v>
      </c>
      <c r="AU51" s="35">
        <v>1</v>
      </c>
      <c r="AV51" s="35">
        <v>92</v>
      </c>
      <c r="AW51" s="35" t="s">
        <v>76</v>
      </c>
      <c r="AX51" s="35">
        <v>4</v>
      </c>
      <c r="AY51" s="35">
        <v>12</v>
      </c>
      <c r="AZ51" s="35">
        <v>19</v>
      </c>
      <c r="BA51" s="35">
        <v>31</v>
      </c>
      <c r="BB51" s="35">
        <v>25</v>
      </c>
      <c r="BC51" s="35">
        <v>3.67</v>
      </c>
      <c r="BD51" s="35">
        <v>1.1499999999999999</v>
      </c>
      <c r="BE51" s="35">
        <v>4</v>
      </c>
      <c r="BF51" s="35">
        <v>4</v>
      </c>
    </row>
    <row r="52" spans="1:58" s="35" customFormat="1" ht="16.5" customHeight="1">
      <c r="A52" s="52"/>
      <c r="B52" s="52"/>
      <c r="C52" s="54"/>
      <c r="D52" s="55"/>
      <c r="E52" s="55"/>
      <c r="F52" s="55"/>
      <c r="G52" s="55"/>
      <c r="H52" s="55"/>
      <c r="I52" s="55"/>
      <c r="J52" s="55"/>
      <c r="K52" s="56"/>
      <c r="L52" s="56"/>
      <c r="M52" s="55"/>
      <c r="N52" s="55"/>
      <c r="O52" s="55"/>
      <c r="P52" s="48"/>
      <c r="Q52" s="48"/>
      <c r="R52" s="48"/>
      <c r="S52" s="48"/>
      <c r="T52" s="56"/>
      <c r="U52" s="56"/>
      <c r="V52" s="48"/>
      <c r="W52" s="48"/>
      <c r="X52" s="48"/>
      <c r="Y52" s="48"/>
      <c r="Z52" s="48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7"/>
      <c r="AN52" s="57"/>
      <c r="AO52" s="2" t="s">
        <v>78</v>
      </c>
      <c r="AP52" s="35">
        <v>2</v>
      </c>
      <c r="AQ52" s="35">
        <v>3</v>
      </c>
      <c r="AR52" s="35">
        <v>17</v>
      </c>
      <c r="AS52" s="35">
        <v>35</v>
      </c>
      <c r="AT52" s="35">
        <v>34</v>
      </c>
      <c r="AU52" s="35">
        <v>1</v>
      </c>
      <c r="AV52" s="35">
        <v>92</v>
      </c>
      <c r="AW52" s="35" t="s">
        <v>78</v>
      </c>
      <c r="AX52" s="35">
        <v>2</v>
      </c>
      <c r="AY52" s="35">
        <v>3</v>
      </c>
      <c r="AZ52" s="35">
        <v>17</v>
      </c>
      <c r="BA52" s="35">
        <v>35</v>
      </c>
      <c r="BB52" s="35">
        <v>34</v>
      </c>
      <c r="BC52" s="35">
        <v>4.05</v>
      </c>
      <c r="BD52" s="35">
        <v>0.95</v>
      </c>
      <c r="BE52" s="35">
        <v>4</v>
      </c>
      <c r="BF52" s="35">
        <v>4</v>
      </c>
    </row>
    <row r="53" spans="1:58" s="35" customFormat="1" ht="16.5" customHeight="1">
      <c r="A53" s="52"/>
      <c r="B53" s="52"/>
      <c r="C53" s="54"/>
      <c r="D53" s="55"/>
      <c r="E53" s="55"/>
      <c r="F53" s="55"/>
      <c r="G53" s="55"/>
      <c r="H53" s="55"/>
      <c r="I53" s="55"/>
      <c r="J53" s="55"/>
      <c r="K53" s="56"/>
      <c r="L53" s="56"/>
      <c r="M53" s="55"/>
      <c r="N53" s="55"/>
      <c r="O53" s="55"/>
      <c r="P53" s="48"/>
      <c r="Q53" s="48"/>
      <c r="R53" s="48"/>
      <c r="S53" s="48"/>
      <c r="T53" s="56"/>
      <c r="U53" s="56"/>
      <c r="V53" s="48"/>
      <c r="W53" s="48"/>
      <c r="X53" s="48"/>
      <c r="Y53" s="48"/>
      <c r="Z53" s="48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7"/>
      <c r="AN53" s="57"/>
      <c r="AO53" s="2" t="s">
        <v>79</v>
      </c>
      <c r="AP53" s="35">
        <v>4</v>
      </c>
      <c r="AQ53" s="35">
        <v>4</v>
      </c>
      <c r="AR53" s="35">
        <v>20</v>
      </c>
      <c r="AS53" s="35">
        <v>25</v>
      </c>
      <c r="AT53" s="35">
        <v>25</v>
      </c>
      <c r="AU53" s="35">
        <v>14</v>
      </c>
      <c r="AV53" s="35">
        <v>92</v>
      </c>
      <c r="AW53" s="35" t="s">
        <v>79</v>
      </c>
      <c r="AX53" s="35">
        <v>4</v>
      </c>
      <c r="AY53" s="35">
        <v>4</v>
      </c>
      <c r="AZ53" s="35">
        <v>20</v>
      </c>
      <c r="BA53" s="35">
        <v>25</v>
      </c>
      <c r="BB53" s="35">
        <v>25</v>
      </c>
      <c r="BC53" s="35">
        <v>3.81</v>
      </c>
      <c r="BD53" s="35">
        <v>1.1100000000000001</v>
      </c>
      <c r="BE53" s="35">
        <v>4</v>
      </c>
      <c r="BF53" s="35" t="s">
        <v>151</v>
      </c>
    </row>
    <row r="54" spans="1:58" s="35" customFormat="1" ht="16.5" customHeight="1">
      <c r="A54" s="52"/>
      <c r="B54" s="52"/>
      <c r="C54" s="54"/>
      <c r="D54" s="55"/>
      <c r="E54" s="55"/>
      <c r="F54" s="55"/>
      <c r="G54" s="55"/>
      <c r="H54" s="55"/>
      <c r="I54" s="55"/>
      <c r="J54" s="55"/>
      <c r="K54" s="56"/>
      <c r="L54" s="56"/>
      <c r="M54" s="55"/>
      <c r="N54" s="55"/>
      <c r="O54" s="55"/>
      <c r="P54" s="48"/>
      <c r="Q54" s="48"/>
      <c r="R54" s="48"/>
      <c r="S54" s="48"/>
      <c r="T54" s="56"/>
      <c r="U54" s="56"/>
      <c r="V54" s="48"/>
      <c r="W54" s="48"/>
      <c r="X54" s="48"/>
      <c r="Y54" s="48"/>
      <c r="Z54" s="48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7"/>
      <c r="AN54" s="57"/>
      <c r="AO54" s="2" t="s">
        <v>80</v>
      </c>
      <c r="AP54" s="35">
        <v>2</v>
      </c>
      <c r="AQ54" s="35">
        <v>10</v>
      </c>
      <c r="AR54" s="35">
        <v>14</v>
      </c>
      <c r="AS54" s="35">
        <v>22</v>
      </c>
      <c r="AT54" s="35">
        <v>42</v>
      </c>
      <c r="AU54" s="35">
        <v>2</v>
      </c>
      <c r="AV54" s="35">
        <v>92</v>
      </c>
      <c r="AW54" s="35" t="s">
        <v>80</v>
      </c>
      <c r="AX54" s="35">
        <v>2</v>
      </c>
      <c r="AY54" s="35">
        <v>10</v>
      </c>
      <c r="AZ54" s="35">
        <v>14</v>
      </c>
      <c r="BA54" s="35">
        <v>22</v>
      </c>
      <c r="BB54" s="35">
        <v>42</v>
      </c>
      <c r="BC54" s="35">
        <v>4.0199999999999996</v>
      </c>
      <c r="BD54" s="35">
        <v>1.1299999999999999</v>
      </c>
      <c r="BE54" s="35">
        <v>4</v>
      </c>
      <c r="BF54" s="35">
        <v>5</v>
      </c>
    </row>
    <row r="55" spans="1:58" s="35" customFormat="1" ht="16.5" customHeight="1">
      <c r="A55" s="52"/>
      <c r="B55" s="52"/>
      <c r="C55" s="54"/>
      <c r="D55" s="55"/>
      <c r="E55" s="55"/>
      <c r="F55" s="55"/>
      <c r="G55" s="55"/>
      <c r="H55" s="55"/>
      <c r="I55" s="55"/>
      <c r="J55" s="55"/>
      <c r="K55" s="56"/>
      <c r="L55" s="56"/>
      <c r="M55" s="55"/>
      <c r="N55" s="55"/>
      <c r="O55" s="55"/>
      <c r="P55" s="48"/>
      <c r="Q55" s="48"/>
      <c r="R55" s="48"/>
      <c r="S55" s="48"/>
      <c r="T55" s="56"/>
      <c r="U55" s="56"/>
      <c r="V55" s="48"/>
      <c r="W55" s="48"/>
      <c r="X55" s="48"/>
      <c r="Y55" s="48"/>
      <c r="Z55" s="48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7"/>
      <c r="AN55" s="57"/>
      <c r="AO55" s="2" t="s">
        <v>81</v>
      </c>
      <c r="AP55" s="35">
        <v>2</v>
      </c>
      <c r="AQ55" s="35">
        <v>8</v>
      </c>
      <c r="AR55" s="35">
        <v>21</v>
      </c>
      <c r="AS55" s="35">
        <v>34</v>
      </c>
      <c r="AT55" s="35">
        <v>26</v>
      </c>
      <c r="AU55" s="35">
        <v>1</v>
      </c>
      <c r="AV55" s="35">
        <v>92</v>
      </c>
      <c r="AW55" s="35" t="s">
        <v>81</v>
      </c>
      <c r="AX55" s="35">
        <v>2</v>
      </c>
      <c r="AY55" s="35">
        <v>8</v>
      </c>
      <c r="AZ55" s="35">
        <v>21</v>
      </c>
      <c r="BA55" s="35">
        <v>34</v>
      </c>
      <c r="BB55" s="35">
        <v>26</v>
      </c>
      <c r="BC55" s="35">
        <v>3.81</v>
      </c>
      <c r="BD55" s="35">
        <v>1.02</v>
      </c>
      <c r="BE55" s="35">
        <v>4</v>
      </c>
      <c r="BF55" s="35">
        <v>4</v>
      </c>
    </row>
    <row r="56" spans="1:58" s="35" customFormat="1" ht="16.5" customHeight="1">
      <c r="A56" s="52"/>
      <c r="B56" s="52"/>
      <c r="C56" s="54"/>
      <c r="D56" s="55"/>
      <c r="E56" s="55"/>
      <c r="F56" s="55"/>
      <c r="G56" s="55"/>
      <c r="H56" s="55"/>
      <c r="I56" s="55"/>
      <c r="J56" s="55"/>
      <c r="K56" s="56"/>
      <c r="L56" s="56"/>
      <c r="M56" s="55"/>
      <c r="N56" s="55"/>
      <c r="O56" s="55"/>
      <c r="P56" s="48"/>
      <c r="Q56" s="48"/>
      <c r="R56" s="48"/>
      <c r="S56" s="48"/>
      <c r="T56" s="56"/>
      <c r="U56" s="56"/>
      <c r="V56" s="48"/>
      <c r="W56" s="48"/>
      <c r="X56" s="48"/>
      <c r="Y56" s="48"/>
      <c r="Z56" s="48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7"/>
      <c r="AN56" s="57"/>
      <c r="AO56" s="2" t="s">
        <v>154</v>
      </c>
      <c r="AW56" s="35" t="s">
        <v>154</v>
      </c>
    </row>
    <row r="57" spans="1:58" s="35" customFormat="1" ht="16.5" customHeight="1">
      <c r="A57" s="52"/>
      <c r="B57" s="52"/>
      <c r="C57" s="54"/>
      <c r="D57" s="55"/>
      <c r="E57" s="55"/>
      <c r="F57" s="55"/>
      <c r="G57" s="55"/>
      <c r="H57" s="55"/>
      <c r="I57" s="55"/>
      <c r="J57" s="55"/>
      <c r="K57" s="56"/>
      <c r="L57" s="56"/>
      <c r="M57" s="55"/>
      <c r="N57" s="55"/>
      <c r="O57" s="55"/>
      <c r="P57" s="48"/>
      <c r="Q57" s="48"/>
      <c r="R57" s="48"/>
      <c r="S57" s="48"/>
      <c r="T57" s="56"/>
      <c r="U57" s="56"/>
      <c r="V57" s="48"/>
      <c r="W57" s="48"/>
      <c r="X57" s="48"/>
      <c r="Y57" s="48"/>
      <c r="Z57" s="48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7"/>
      <c r="AN57" s="57"/>
      <c r="AO57" s="2"/>
      <c r="AW57" s="35" t="s">
        <v>155</v>
      </c>
    </row>
    <row r="58" spans="1:58" s="35" customFormat="1" ht="16.5" customHeight="1">
      <c r="A58" s="52"/>
      <c r="B58" s="52"/>
      <c r="C58" s="54"/>
      <c r="D58" s="55"/>
      <c r="E58" s="55"/>
      <c r="F58" s="55"/>
      <c r="G58" s="55"/>
      <c r="H58" s="55"/>
      <c r="I58" s="55"/>
      <c r="J58" s="55"/>
      <c r="K58" s="56"/>
      <c r="L58" s="56"/>
      <c r="M58" s="55"/>
      <c r="N58" s="55"/>
      <c r="O58" s="55"/>
      <c r="P58" s="48"/>
      <c r="Q58" s="48"/>
      <c r="R58" s="48"/>
      <c r="S58" s="48"/>
      <c r="T58" s="56"/>
      <c r="U58" s="56"/>
      <c r="V58" s="48"/>
      <c r="W58" s="48"/>
      <c r="X58" s="48"/>
      <c r="Y58" s="48"/>
      <c r="Z58" s="48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7"/>
      <c r="AN58" s="57"/>
      <c r="AO58" s="2"/>
    </row>
    <row r="59" spans="1:58" s="35" customFormat="1" ht="16.5" customHeight="1">
      <c r="A59" s="52"/>
      <c r="B59" s="52"/>
      <c r="C59" s="54"/>
      <c r="D59" s="55"/>
      <c r="E59" s="55"/>
      <c r="F59" s="55"/>
      <c r="G59" s="55"/>
      <c r="H59" s="55"/>
      <c r="I59" s="55"/>
      <c r="J59" s="55"/>
      <c r="K59" s="56"/>
      <c r="L59" s="56"/>
      <c r="M59" s="55"/>
      <c r="N59" s="55"/>
      <c r="O59" s="55"/>
      <c r="P59" s="48"/>
      <c r="Q59" s="48"/>
      <c r="R59" s="48"/>
      <c r="S59" s="48"/>
      <c r="T59" s="56"/>
      <c r="U59" s="56"/>
      <c r="V59" s="48"/>
      <c r="W59" s="48"/>
      <c r="X59" s="48"/>
      <c r="Y59" s="48"/>
      <c r="Z59" s="48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7"/>
      <c r="AN59" s="57"/>
      <c r="AO59" s="2"/>
    </row>
    <row r="60" spans="1:58" s="35" customFormat="1" ht="16.5" customHeight="1">
      <c r="A60" s="52"/>
      <c r="B60" s="52"/>
      <c r="C60" s="54"/>
      <c r="D60" s="55"/>
      <c r="E60" s="55"/>
      <c r="F60" s="55"/>
      <c r="G60" s="55"/>
      <c r="H60" s="55"/>
      <c r="I60" s="55"/>
      <c r="J60" s="55"/>
      <c r="K60" s="56"/>
      <c r="L60" s="56"/>
      <c r="M60" s="55"/>
      <c r="N60" s="55"/>
      <c r="O60" s="55"/>
      <c r="P60" s="48"/>
      <c r="Q60" s="48"/>
      <c r="R60" s="48"/>
      <c r="S60" s="48"/>
      <c r="T60" s="56"/>
      <c r="U60" s="56"/>
      <c r="V60" s="48"/>
      <c r="W60" s="48"/>
      <c r="X60" s="48"/>
      <c r="Y60" s="48"/>
      <c r="Z60" s="48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7"/>
      <c r="AN60" s="57"/>
      <c r="AO60" s="2"/>
    </row>
    <row r="61" spans="1:58" s="35" customFormat="1" ht="16.5" customHeight="1">
      <c r="A61" s="52"/>
      <c r="B61" s="52"/>
      <c r="C61" s="54"/>
      <c r="D61" s="55"/>
      <c r="E61" s="55"/>
      <c r="F61" s="55"/>
      <c r="G61" s="55"/>
      <c r="H61" s="55"/>
      <c r="I61" s="55"/>
      <c r="J61" s="55"/>
      <c r="K61" s="56"/>
      <c r="L61" s="56"/>
      <c r="M61" s="55"/>
      <c r="N61" s="55"/>
      <c r="O61" s="55"/>
      <c r="P61" s="48"/>
      <c r="Q61" s="48"/>
      <c r="R61" s="48"/>
      <c r="S61" s="48"/>
      <c r="T61" s="56"/>
      <c r="U61" s="56"/>
      <c r="V61" s="48"/>
      <c r="W61" s="48"/>
      <c r="X61" s="48"/>
      <c r="Y61" s="48"/>
      <c r="Z61" s="48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7"/>
      <c r="AN61" s="57"/>
      <c r="AO61" s="2"/>
    </row>
    <row r="62" spans="1:58" s="35" customFormat="1" ht="16.5" customHeight="1">
      <c r="A62" s="52"/>
      <c r="B62" s="52"/>
      <c r="C62" s="54"/>
      <c r="D62" s="55"/>
      <c r="E62" s="55"/>
      <c r="F62" s="55"/>
      <c r="G62" s="55"/>
      <c r="H62" s="55"/>
      <c r="I62" s="55"/>
      <c r="J62" s="55"/>
      <c r="K62" s="56"/>
      <c r="L62" s="56"/>
      <c r="M62" s="55"/>
      <c r="N62" s="55"/>
      <c r="O62" s="55"/>
      <c r="P62" s="48"/>
      <c r="Q62" s="48"/>
      <c r="R62" s="48"/>
      <c r="S62" s="48"/>
      <c r="T62" s="56"/>
      <c r="U62" s="56"/>
      <c r="V62" s="48"/>
      <c r="W62" s="48"/>
      <c r="X62" s="48"/>
      <c r="Y62" s="48"/>
      <c r="Z62" s="48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7"/>
      <c r="AN62" s="57"/>
      <c r="AO62" s="2"/>
    </row>
    <row r="63" spans="1:58" s="35" customFormat="1" ht="16.5" customHeight="1">
      <c r="A63" s="52"/>
      <c r="B63" s="52"/>
      <c r="C63" s="54"/>
      <c r="D63" s="55"/>
      <c r="E63" s="55"/>
      <c r="F63" s="55"/>
      <c r="G63" s="55"/>
      <c r="H63" s="55"/>
      <c r="I63" s="55"/>
      <c r="J63" s="55"/>
      <c r="K63" s="56"/>
      <c r="L63" s="56"/>
      <c r="M63" s="55"/>
      <c r="N63" s="55"/>
      <c r="O63" s="55"/>
      <c r="P63" s="48"/>
      <c r="Q63" s="48"/>
      <c r="R63" s="48"/>
      <c r="S63" s="48"/>
      <c r="T63" s="56"/>
      <c r="U63" s="56"/>
      <c r="V63" s="48"/>
      <c r="W63" s="48"/>
      <c r="X63" s="48"/>
      <c r="Y63" s="48"/>
      <c r="Z63" s="48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7"/>
      <c r="AN63" s="57"/>
      <c r="AO63" s="2"/>
    </row>
    <row r="64" spans="1:58" s="35" customFormat="1" ht="16.5" customHeight="1">
      <c r="A64" s="55"/>
      <c r="B64" s="58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0"/>
      <c r="P64" s="50"/>
      <c r="Q64" s="50"/>
      <c r="R64" s="50"/>
      <c r="S64" s="50"/>
      <c r="T64" s="50"/>
      <c r="U64" s="50"/>
      <c r="V64" s="157" t="s">
        <v>22</v>
      </c>
      <c r="W64" s="157"/>
      <c r="X64" s="157"/>
      <c r="Y64" s="157"/>
      <c r="Z64" s="157"/>
      <c r="AA64" s="157"/>
      <c r="AB64" s="21"/>
      <c r="AC64" s="157" t="s">
        <v>23</v>
      </c>
      <c r="AD64" s="157"/>
      <c r="AE64" s="157"/>
      <c r="AF64" s="157"/>
      <c r="AG64" s="157"/>
      <c r="AH64" s="157"/>
      <c r="AI64" s="122" t="s">
        <v>24</v>
      </c>
      <c r="AJ64" s="124"/>
      <c r="AK64" s="158" t="s">
        <v>83</v>
      </c>
      <c r="AL64" s="158"/>
      <c r="AM64" s="158"/>
      <c r="AN64" s="158"/>
      <c r="AO64" s="2"/>
    </row>
    <row r="65" spans="1:41" s="35" customFormat="1" ht="16.5" customHeight="1">
      <c r="A65" s="55"/>
      <c r="B65" s="58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9"/>
      <c r="P65" s="59"/>
      <c r="Q65" s="59"/>
      <c r="R65" s="59"/>
      <c r="S65" s="59"/>
      <c r="T65" s="50"/>
      <c r="U65" s="50"/>
      <c r="V65" s="157"/>
      <c r="W65" s="157"/>
      <c r="X65" s="157"/>
      <c r="Y65" s="157"/>
      <c r="Z65" s="157"/>
      <c r="AA65" s="157"/>
      <c r="AB65" s="21"/>
      <c r="AC65" s="157"/>
      <c r="AD65" s="157"/>
      <c r="AE65" s="157"/>
      <c r="AF65" s="157"/>
      <c r="AG65" s="157"/>
      <c r="AH65" s="157"/>
      <c r="AI65" s="128"/>
      <c r="AJ65" s="130"/>
      <c r="AK65" s="158"/>
      <c r="AL65" s="158"/>
      <c r="AM65" s="158"/>
      <c r="AN65" s="158"/>
      <c r="AO65" s="2"/>
    </row>
    <row r="66" spans="1:41" s="35" customFormat="1" ht="16.5" customHeight="1">
      <c r="A66" s="55"/>
      <c r="B66" s="58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60"/>
      <c r="P66" s="60"/>
      <c r="Q66" s="60"/>
      <c r="R66" s="60"/>
      <c r="S66" s="60"/>
      <c r="T66" s="60"/>
      <c r="U66" s="60"/>
      <c r="V66" s="30">
        <v>1</v>
      </c>
      <c r="W66" s="30">
        <v>2</v>
      </c>
      <c r="X66" s="30">
        <v>3</v>
      </c>
      <c r="Y66" s="30">
        <v>4</v>
      </c>
      <c r="Z66" s="30">
        <v>5</v>
      </c>
      <c r="AA66" s="30" t="s">
        <v>26</v>
      </c>
      <c r="AB66" s="31" t="s">
        <v>27</v>
      </c>
      <c r="AC66" s="30">
        <v>1</v>
      </c>
      <c r="AD66" s="30">
        <v>2</v>
      </c>
      <c r="AE66" s="30">
        <v>3</v>
      </c>
      <c r="AF66" s="30">
        <v>4</v>
      </c>
      <c r="AG66" s="30">
        <v>5</v>
      </c>
      <c r="AH66" s="30" t="s">
        <v>26</v>
      </c>
      <c r="AI66" s="32" t="s">
        <v>28</v>
      </c>
      <c r="AJ66" s="32" t="s">
        <v>29</v>
      </c>
      <c r="AK66" s="33" t="s">
        <v>30</v>
      </c>
      <c r="AL66" s="33" t="s">
        <v>31</v>
      </c>
      <c r="AM66" s="34" t="s">
        <v>32</v>
      </c>
      <c r="AN66" s="34" t="s">
        <v>33</v>
      </c>
      <c r="AO66" s="2"/>
    </row>
    <row r="67" spans="1:41" s="35" customFormat="1" ht="16.5" customHeight="1">
      <c r="A67" s="162" t="s">
        <v>84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4"/>
      <c r="V67" s="8">
        <f>AP40</f>
        <v>0</v>
      </c>
      <c r="W67" s="8">
        <f t="shared" ref="W67:AB67" si="7">AQ40</f>
        <v>4</v>
      </c>
      <c r="X67" s="8">
        <f t="shared" si="7"/>
        <v>7</v>
      </c>
      <c r="Y67" s="8">
        <f t="shared" si="7"/>
        <v>5</v>
      </c>
      <c r="Z67" s="8">
        <f t="shared" si="7"/>
        <v>5</v>
      </c>
      <c r="AA67" s="8">
        <f t="shared" si="7"/>
        <v>0</v>
      </c>
      <c r="AB67" s="8">
        <f t="shared" si="7"/>
        <v>21</v>
      </c>
      <c r="AC67" s="37">
        <f t="shared" ref="AC67:AH67" si="8">V67/$AB67</f>
        <v>0</v>
      </c>
      <c r="AD67" s="37">
        <f t="shared" si="8"/>
        <v>0.19047619047619047</v>
      </c>
      <c r="AE67" s="37">
        <f t="shared" si="8"/>
        <v>0.33333333333333331</v>
      </c>
      <c r="AF67" s="37">
        <f t="shared" si="8"/>
        <v>0.23809523809523808</v>
      </c>
      <c r="AG67" s="37">
        <f t="shared" si="8"/>
        <v>0.23809523809523808</v>
      </c>
      <c r="AH67" s="37">
        <f t="shared" si="8"/>
        <v>0</v>
      </c>
      <c r="AI67" s="37">
        <f>(V67+W67)/(V67+W67+X67+Y67+Z67)</f>
        <v>0.19047619047619047</v>
      </c>
      <c r="AJ67" s="37">
        <f>(X67+Y67+Z67)/(V67+W67+X67+Y67+Z67)</f>
        <v>0.80952380952380953</v>
      </c>
      <c r="AK67" s="38">
        <f>BC40</f>
        <v>3.52</v>
      </c>
      <c r="AL67" s="38">
        <f>BD40</f>
        <v>1.08</v>
      </c>
      <c r="AM67" s="39">
        <f>BE40</f>
        <v>3</v>
      </c>
      <c r="AN67" s="39">
        <f>BF40</f>
        <v>3</v>
      </c>
      <c r="AO67" s="2"/>
    </row>
    <row r="68" spans="1:41" s="35" customFormat="1" ht="16.5" customHeight="1">
      <c r="A68" s="52"/>
      <c r="B68" s="52"/>
      <c r="C68" s="54"/>
      <c r="D68" s="55"/>
      <c r="E68" s="55"/>
      <c r="F68" s="55"/>
      <c r="G68" s="55"/>
      <c r="H68" s="55"/>
      <c r="I68" s="55"/>
      <c r="J68" s="55"/>
      <c r="K68" s="56"/>
      <c r="L68" s="56"/>
      <c r="M68" s="55"/>
      <c r="N68" s="55"/>
      <c r="O68" s="55"/>
      <c r="P68" s="48"/>
      <c r="Q68" s="48"/>
      <c r="R68" s="48"/>
      <c r="S68" s="48"/>
      <c r="T68" s="56"/>
      <c r="U68" s="56"/>
      <c r="V68" s="48"/>
      <c r="W68" s="48"/>
      <c r="X68" s="48"/>
      <c r="Y68" s="48"/>
      <c r="Z68" s="48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7"/>
      <c r="AN68" s="57"/>
      <c r="AO68" s="2"/>
    </row>
    <row r="69" spans="1:41" s="35" customFormat="1" ht="16.5" customHeight="1">
      <c r="A69" s="52"/>
      <c r="B69" s="52"/>
      <c r="C69" s="54"/>
      <c r="D69" s="55"/>
      <c r="E69" s="55"/>
      <c r="F69" s="55"/>
      <c r="G69" s="55"/>
      <c r="H69" s="55"/>
      <c r="I69" s="55"/>
      <c r="J69" s="55"/>
      <c r="K69" s="56"/>
      <c r="L69" s="56"/>
      <c r="M69" s="55"/>
      <c r="N69" s="55"/>
      <c r="O69" s="55"/>
      <c r="P69" s="48"/>
      <c r="Q69" s="48"/>
      <c r="R69" s="48"/>
      <c r="S69" s="48"/>
      <c r="T69" s="56"/>
      <c r="U69" s="56"/>
      <c r="V69" s="48"/>
      <c r="W69" s="48"/>
      <c r="X69" s="48"/>
      <c r="Y69" s="48"/>
      <c r="Z69" s="48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7"/>
      <c r="AN69" s="57"/>
      <c r="AO69" s="2"/>
    </row>
    <row r="70" spans="1:41" s="35" customFormat="1" ht="16.5" customHeight="1">
      <c r="A70" s="52"/>
      <c r="B70" s="52"/>
      <c r="C70" s="54"/>
      <c r="D70" s="55"/>
      <c r="E70" s="55"/>
      <c r="F70" s="55"/>
      <c r="G70" s="55"/>
      <c r="H70" s="55"/>
      <c r="I70" s="55"/>
      <c r="J70" s="55"/>
      <c r="K70" s="56"/>
      <c r="L70" s="56"/>
      <c r="M70" s="55"/>
      <c r="N70" s="55"/>
      <c r="O70" s="55"/>
      <c r="P70" s="48"/>
      <c r="Q70" s="48"/>
      <c r="R70" s="48"/>
      <c r="S70" s="48"/>
      <c r="T70" s="56"/>
      <c r="U70" s="56"/>
      <c r="V70" s="48"/>
      <c r="W70" s="48"/>
      <c r="X70" s="48"/>
      <c r="Y70" s="48"/>
      <c r="Z70" s="48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7"/>
      <c r="AN70" s="57"/>
      <c r="AO70" s="2"/>
    </row>
    <row r="71" spans="1:41" s="35" customFormat="1" ht="35.25" customHeight="1">
      <c r="A71" s="154" t="s">
        <v>85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6"/>
      <c r="V71" s="50"/>
      <c r="W71" s="50"/>
      <c r="X71" s="50"/>
      <c r="Y71" s="50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2"/>
    </row>
    <row r="72" spans="1:41" s="65" customFormat="1" ht="16.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3"/>
      <c r="AN72" s="63"/>
      <c r="AO72" s="64"/>
    </row>
    <row r="73" spans="1:41" s="35" customFormat="1" ht="16.5" customHeight="1">
      <c r="A73" s="52"/>
      <c r="B73" s="52"/>
      <c r="C73" s="52"/>
      <c r="D73" s="52"/>
      <c r="E73" s="52"/>
      <c r="F73" s="52"/>
      <c r="G73" s="50"/>
      <c r="H73" s="50"/>
      <c r="I73" s="50"/>
      <c r="J73" s="50"/>
      <c r="K73" s="48"/>
      <c r="L73" s="48"/>
      <c r="M73" s="55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7"/>
      <c r="AN73" s="57"/>
      <c r="AO73" s="2"/>
    </row>
    <row r="74" spans="1:41" s="35" customFormat="1" ht="18.75" customHeight="1">
      <c r="A74" s="52"/>
      <c r="B74" s="52"/>
      <c r="C74" s="52"/>
      <c r="D74" s="52"/>
      <c r="E74" s="52"/>
      <c r="F74" s="52"/>
      <c r="G74" s="50"/>
      <c r="H74" s="50"/>
      <c r="I74" s="50"/>
      <c r="J74" s="50"/>
      <c r="K74" s="55"/>
      <c r="L74" s="55"/>
      <c r="M74" s="55"/>
      <c r="N74" s="55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7"/>
      <c r="AN74" s="57"/>
      <c r="AO74" s="2"/>
    </row>
    <row r="75" spans="1:41" s="35" customFormat="1" ht="16.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50"/>
      <c r="AG75" s="50"/>
      <c r="AH75" s="50"/>
      <c r="AI75" s="50"/>
      <c r="AJ75" s="50"/>
      <c r="AK75" s="50"/>
      <c r="AL75" s="50"/>
      <c r="AM75" s="57"/>
      <c r="AN75" s="57"/>
      <c r="AO75" s="2"/>
    </row>
    <row r="76" spans="1:41" s="35" customFormat="1" ht="16.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50"/>
      <c r="AG76" s="50"/>
      <c r="AH76" s="50"/>
      <c r="AI76" s="50"/>
      <c r="AJ76" s="50"/>
      <c r="AK76" s="50"/>
      <c r="AL76" s="50"/>
      <c r="AM76" s="57"/>
      <c r="AN76" s="57"/>
      <c r="AO76" s="2"/>
    </row>
    <row r="77" spans="1:41" s="35" customFormat="1" ht="16.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50"/>
      <c r="AG77" s="50"/>
      <c r="AH77" s="50"/>
      <c r="AI77" s="50"/>
      <c r="AJ77" s="50"/>
      <c r="AK77" s="50"/>
      <c r="AL77" s="50"/>
      <c r="AM77" s="57"/>
      <c r="AN77" s="57"/>
      <c r="AO77" s="2"/>
    </row>
    <row r="78" spans="1:41" s="35" customFormat="1" ht="16.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50"/>
      <c r="AG78" s="50"/>
      <c r="AH78" s="50"/>
      <c r="AI78" s="50"/>
      <c r="AJ78" s="50"/>
      <c r="AK78" s="50"/>
      <c r="AL78" s="50"/>
      <c r="AM78" s="57"/>
      <c r="AN78" s="57"/>
      <c r="AO78" s="2"/>
    </row>
    <row r="79" spans="1:41" s="35" customFormat="1" ht="16.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50"/>
      <c r="AG79" s="50"/>
      <c r="AH79" s="50"/>
      <c r="AI79" s="50"/>
      <c r="AJ79" s="50"/>
      <c r="AK79" s="50"/>
      <c r="AL79" s="50"/>
      <c r="AM79" s="57"/>
      <c r="AN79" s="57"/>
      <c r="AO79" s="2"/>
    </row>
    <row r="80" spans="1:41" s="35" customFormat="1" ht="16.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50"/>
      <c r="AG80" s="50"/>
      <c r="AH80" s="50"/>
      <c r="AI80" s="50"/>
      <c r="AJ80" s="50"/>
      <c r="AK80" s="50"/>
      <c r="AL80" s="50"/>
      <c r="AM80" s="57"/>
      <c r="AN80" s="57"/>
      <c r="AO80" s="2"/>
    </row>
    <row r="81" spans="1:41" s="35" customFormat="1" ht="16.5" customHeight="1">
      <c r="A81" s="55"/>
      <c r="B81" s="58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50"/>
      <c r="AG81" s="50"/>
      <c r="AH81" s="50"/>
      <c r="AI81" s="50"/>
      <c r="AJ81" s="50"/>
      <c r="AK81" s="50"/>
      <c r="AL81" s="50"/>
      <c r="AM81" s="57"/>
      <c r="AN81" s="57"/>
      <c r="AO81" s="2"/>
    </row>
    <row r="82" spans="1:41" s="35" customFormat="1" ht="16.5" customHeight="1">
      <c r="A82" s="55"/>
      <c r="B82" s="58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9"/>
      <c r="AN82" s="57"/>
      <c r="AO82" s="2"/>
    </row>
    <row r="83" spans="1:41" s="35" customFormat="1" ht="16.5" customHeight="1">
      <c r="A83" s="55"/>
      <c r="B83" s="58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9"/>
      <c r="AN83" s="57"/>
      <c r="AO83" s="2"/>
    </row>
    <row r="84" spans="1:41" s="35" customFormat="1" ht="16.5" customHeight="1">
      <c r="A84" s="55"/>
      <c r="B84" s="58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9"/>
      <c r="AN84" s="57"/>
      <c r="AO84" s="2"/>
    </row>
    <row r="85" spans="1:41" s="35" customFormat="1" ht="16.5" customHeight="1">
      <c r="A85" s="55"/>
      <c r="B85" s="58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9"/>
      <c r="AN85" s="57"/>
      <c r="AO85" s="2"/>
    </row>
    <row r="86" spans="1:41" s="35" customFormat="1" ht="16.5" customHeight="1">
      <c r="A86" s="55"/>
      <c r="B86" s="58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9"/>
      <c r="AN86" s="57"/>
      <c r="AO86" s="2"/>
    </row>
    <row r="87" spans="1:41" s="35" customFormat="1" ht="16.5" customHeight="1">
      <c r="A87" s="55"/>
      <c r="B87" s="58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9"/>
      <c r="AN87" s="57"/>
      <c r="AO87" s="2"/>
    </row>
    <row r="88" spans="1:41" s="35" customFormat="1" ht="16.5" customHeight="1">
      <c r="A88" s="55"/>
      <c r="B88" s="58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9"/>
      <c r="AN88" s="57"/>
      <c r="AO88" s="2"/>
    </row>
    <row r="89" spans="1:41" s="35" customFormat="1" ht="16.5" customHeight="1">
      <c r="A89" s="55"/>
      <c r="B89" s="58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9"/>
      <c r="AN89" s="57"/>
      <c r="AO89" s="2"/>
    </row>
    <row r="90" spans="1:41" s="35" customFormat="1" ht="16.5" customHeight="1">
      <c r="A90" s="55"/>
      <c r="B90" s="58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9"/>
      <c r="AN90" s="57"/>
      <c r="AO90" s="2"/>
    </row>
    <row r="91" spans="1:41" s="35" customFormat="1" ht="16.5" customHeight="1">
      <c r="A91" s="55"/>
      <c r="B91" s="58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9"/>
      <c r="AN91" s="57"/>
      <c r="AO91" s="2"/>
    </row>
    <row r="92" spans="1:41" s="35" customFormat="1" ht="16.5" customHeight="1">
      <c r="A92" s="55"/>
      <c r="B92" s="58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9"/>
      <c r="AN92" s="57"/>
      <c r="AO92" s="2"/>
    </row>
    <row r="93" spans="1:41" s="35" customFormat="1" ht="16.5" customHeight="1">
      <c r="A93" s="55"/>
      <c r="B93" s="58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0"/>
      <c r="P93" s="50"/>
      <c r="Q93" s="50"/>
      <c r="R93" s="50"/>
      <c r="S93" s="50"/>
      <c r="T93" s="50"/>
      <c r="U93" s="50"/>
      <c r="V93" s="157" t="s">
        <v>22</v>
      </c>
      <c r="W93" s="157"/>
      <c r="X93" s="157"/>
      <c r="Y93" s="157"/>
      <c r="Z93" s="157"/>
      <c r="AA93" s="157"/>
      <c r="AB93" s="21"/>
      <c r="AC93" s="157" t="s">
        <v>23</v>
      </c>
      <c r="AD93" s="157"/>
      <c r="AE93" s="157"/>
      <c r="AF93" s="157"/>
      <c r="AG93" s="157"/>
      <c r="AH93" s="157"/>
      <c r="AI93" s="122" t="s">
        <v>24</v>
      </c>
      <c r="AJ93" s="124"/>
      <c r="AK93" s="158" t="s">
        <v>83</v>
      </c>
      <c r="AL93" s="158"/>
      <c r="AM93" s="158"/>
      <c r="AN93" s="158"/>
      <c r="AO93" s="2"/>
    </row>
    <row r="94" spans="1:41" s="35" customFormat="1" ht="16.5" customHeight="1">
      <c r="A94" s="55"/>
      <c r="B94" s="58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9"/>
      <c r="P94" s="59"/>
      <c r="Q94" s="59"/>
      <c r="R94" s="59"/>
      <c r="S94" s="59"/>
      <c r="T94" s="50"/>
      <c r="U94" s="50"/>
      <c r="V94" s="157"/>
      <c r="W94" s="157"/>
      <c r="X94" s="157"/>
      <c r="Y94" s="157"/>
      <c r="Z94" s="157"/>
      <c r="AA94" s="157"/>
      <c r="AB94" s="21"/>
      <c r="AC94" s="157"/>
      <c r="AD94" s="157"/>
      <c r="AE94" s="157"/>
      <c r="AF94" s="157"/>
      <c r="AG94" s="157"/>
      <c r="AH94" s="157"/>
      <c r="AI94" s="128"/>
      <c r="AJ94" s="130"/>
      <c r="AK94" s="158"/>
      <c r="AL94" s="158"/>
      <c r="AM94" s="158"/>
      <c r="AN94" s="158"/>
      <c r="AO94" s="2"/>
    </row>
    <row r="95" spans="1:41" s="35" customFormat="1" ht="25.5">
      <c r="A95" s="55"/>
      <c r="B95" s="58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60"/>
      <c r="P95" s="60"/>
      <c r="Q95" s="60"/>
      <c r="R95" s="60"/>
      <c r="S95" s="60"/>
      <c r="T95" s="60"/>
      <c r="U95" s="60"/>
      <c r="V95" s="30">
        <v>1</v>
      </c>
      <c r="W95" s="30">
        <v>2</v>
      </c>
      <c r="X95" s="30">
        <v>3</v>
      </c>
      <c r="Y95" s="30">
        <v>4</v>
      </c>
      <c r="Z95" s="30">
        <v>5</v>
      </c>
      <c r="AA95" s="30" t="s">
        <v>26</v>
      </c>
      <c r="AB95" s="31" t="s">
        <v>27</v>
      </c>
      <c r="AC95" s="30">
        <v>1</v>
      </c>
      <c r="AD95" s="30">
        <v>2</v>
      </c>
      <c r="AE95" s="30">
        <v>3</v>
      </c>
      <c r="AF95" s="30">
        <v>4</v>
      </c>
      <c r="AG95" s="30">
        <v>5</v>
      </c>
      <c r="AH95" s="30" t="s">
        <v>26</v>
      </c>
      <c r="AI95" s="32" t="s">
        <v>28</v>
      </c>
      <c r="AJ95" s="32" t="s">
        <v>29</v>
      </c>
      <c r="AK95" s="33" t="s">
        <v>30</v>
      </c>
      <c r="AL95" s="33" t="s">
        <v>31</v>
      </c>
      <c r="AM95" s="34" t="s">
        <v>32</v>
      </c>
      <c r="AN95" s="34" t="s">
        <v>33</v>
      </c>
      <c r="AO95" s="2"/>
    </row>
    <row r="96" spans="1:41" s="35" customFormat="1" ht="18.75" customHeight="1">
      <c r="A96" s="162" t="s">
        <v>86</v>
      </c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4"/>
      <c r="V96" s="8">
        <f>AP39</f>
        <v>0</v>
      </c>
      <c r="W96" s="8">
        <f t="shared" ref="W96:AB96" si="9">AQ39</f>
        <v>0</v>
      </c>
      <c r="X96" s="8">
        <f t="shared" si="9"/>
        <v>0</v>
      </c>
      <c r="Y96" s="8">
        <f t="shared" si="9"/>
        <v>0</v>
      </c>
      <c r="Z96" s="8">
        <f t="shared" si="9"/>
        <v>0</v>
      </c>
      <c r="AA96" s="8">
        <f t="shared" si="9"/>
        <v>0</v>
      </c>
      <c r="AB96" s="8">
        <f t="shared" si="9"/>
        <v>0</v>
      </c>
      <c r="AC96" s="37" t="e">
        <f t="shared" ref="AC96:AH96" si="10">V96/$AB96</f>
        <v>#DIV/0!</v>
      </c>
      <c r="AD96" s="37" t="e">
        <f t="shared" si="10"/>
        <v>#DIV/0!</v>
      </c>
      <c r="AE96" s="37" t="e">
        <f t="shared" si="10"/>
        <v>#DIV/0!</v>
      </c>
      <c r="AF96" s="37" t="e">
        <f t="shared" si="10"/>
        <v>#DIV/0!</v>
      </c>
      <c r="AG96" s="37" t="e">
        <f t="shared" si="10"/>
        <v>#DIV/0!</v>
      </c>
      <c r="AH96" s="37" t="e">
        <f t="shared" si="10"/>
        <v>#DIV/0!</v>
      </c>
      <c r="AI96" s="37" t="e">
        <f>(V96+W96)/(V96+W96+X96+Y96+Z96)</f>
        <v>#DIV/0!</v>
      </c>
      <c r="AJ96" s="37" t="e">
        <f>(X96+Y96+Z96)/(V96+W96+X96+Y96+Z96)</f>
        <v>#DIV/0!</v>
      </c>
      <c r="AK96" s="38" t="str">
        <f>BC39</f>
        <v>.</v>
      </c>
      <c r="AL96" s="38" t="str">
        <f>BD39</f>
        <v>.</v>
      </c>
      <c r="AM96" s="39" t="str">
        <f>BE39</f>
        <v>.</v>
      </c>
      <c r="AN96" s="39" t="str">
        <f>BF39</f>
        <v>.</v>
      </c>
      <c r="AO96" s="2"/>
    </row>
    <row r="97" spans="1:59" s="35" customFormat="1" ht="18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15"/>
      <c r="W97" s="15"/>
      <c r="X97" s="15"/>
      <c r="Y97" s="15"/>
      <c r="Z97" s="15"/>
      <c r="AA97" s="15"/>
      <c r="AB97" s="15"/>
      <c r="AC97" s="67"/>
      <c r="AD97" s="67"/>
      <c r="AE97" s="67"/>
      <c r="AF97" s="67"/>
      <c r="AG97" s="67"/>
      <c r="AH97" s="67"/>
      <c r="AI97" s="67"/>
      <c r="AJ97" s="67"/>
      <c r="AK97" s="68"/>
      <c r="AL97" s="68"/>
      <c r="AM97" s="69"/>
      <c r="AN97" s="69"/>
      <c r="AO97" s="2"/>
    </row>
    <row r="98" spans="1:59" s="2" customFormat="1" ht="15" customHeight="1">
      <c r="A98" s="113" t="s">
        <v>87</v>
      </c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70"/>
      <c r="S98" s="70"/>
      <c r="T98" s="70"/>
      <c r="U98" s="70"/>
      <c r="V98" s="15"/>
      <c r="W98" s="15"/>
      <c r="X98" s="15"/>
      <c r="Y98" s="15"/>
      <c r="Z98" s="15"/>
      <c r="AA98" s="15"/>
      <c r="AB98" s="15"/>
      <c r="AC98" s="71"/>
      <c r="AD98" s="71"/>
      <c r="AE98" s="71"/>
      <c r="AF98" s="71"/>
      <c r="AG98" s="71"/>
      <c r="AH98" s="71"/>
      <c r="AI98" s="71"/>
      <c r="AJ98" s="71"/>
      <c r="AK98" s="68"/>
      <c r="AL98" s="68"/>
      <c r="AM98" s="69"/>
      <c r="AN98" s="69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</row>
    <row r="99" spans="1:59" s="35" customFormat="1" ht="18" customHeight="1">
      <c r="A99" s="55"/>
      <c r="B99" s="50"/>
      <c r="C99" s="50"/>
      <c r="D99" s="50"/>
      <c r="E99" s="50"/>
      <c r="F99" s="50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157" t="s">
        <v>22</v>
      </c>
      <c r="W99" s="157"/>
      <c r="X99" s="157"/>
      <c r="Y99" s="157"/>
      <c r="Z99" s="157"/>
      <c r="AA99" s="157"/>
      <c r="AB99" s="21"/>
      <c r="AC99" s="157" t="s">
        <v>23</v>
      </c>
      <c r="AD99" s="157"/>
      <c r="AE99" s="157"/>
      <c r="AF99" s="157"/>
      <c r="AG99" s="157"/>
      <c r="AH99" s="157"/>
      <c r="AI99" s="122" t="s">
        <v>24</v>
      </c>
      <c r="AJ99" s="124"/>
      <c r="AK99" s="158" t="s">
        <v>83</v>
      </c>
      <c r="AL99" s="158"/>
      <c r="AM99" s="158"/>
      <c r="AN99" s="158"/>
      <c r="AO99" s="2"/>
    </row>
    <row r="100" spans="1:59" s="35" customFormat="1" ht="30.75" customHeight="1">
      <c r="A100" s="55"/>
      <c r="B100" s="59"/>
      <c r="C100" s="59"/>
      <c r="D100" s="59"/>
      <c r="E100" s="59"/>
      <c r="F100" s="59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157"/>
      <c r="W100" s="157"/>
      <c r="X100" s="157"/>
      <c r="Y100" s="157"/>
      <c r="Z100" s="157"/>
      <c r="AA100" s="157"/>
      <c r="AB100" s="21"/>
      <c r="AC100" s="157"/>
      <c r="AD100" s="157"/>
      <c r="AE100" s="157"/>
      <c r="AF100" s="157"/>
      <c r="AG100" s="157"/>
      <c r="AH100" s="157"/>
      <c r="AI100" s="128"/>
      <c r="AJ100" s="130"/>
      <c r="AK100" s="158"/>
      <c r="AL100" s="158"/>
      <c r="AM100" s="158"/>
      <c r="AN100" s="158"/>
      <c r="AO100" s="2"/>
    </row>
    <row r="101" spans="1:59" s="35" customFormat="1" ht="45" customHeight="1">
      <c r="A101" s="72"/>
      <c r="B101" s="154" t="s">
        <v>88</v>
      </c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6"/>
      <c r="V101" s="30">
        <v>1</v>
      </c>
      <c r="W101" s="30">
        <v>2</v>
      </c>
      <c r="X101" s="30">
        <v>3</v>
      </c>
      <c r="Y101" s="30">
        <v>4</v>
      </c>
      <c r="Z101" s="30">
        <v>5</v>
      </c>
      <c r="AA101" s="30" t="s">
        <v>26</v>
      </c>
      <c r="AB101" s="31" t="s">
        <v>27</v>
      </c>
      <c r="AC101" s="30">
        <v>1</v>
      </c>
      <c r="AD101" s="30">
        <v>2</v>
      </c>
      <c r="AE101" s="30">
        <v>3</v>
      </c>
      <c r="AF101" s="30">
        <v>4</v>
      </c>
      <c r="AG101" s="30">
        <v>5</v>
      </c>
      <c r="AH101" s="30" t="s">
        <v>26</v>
      </c>
      <c r="AI101" s="32" t="s">
        <v>28</v>
      </c>
      <c r="AJ101" s="32" t="s">
        <v>29</v>
      </c>
      <c r="AK101" s="33" t="s">
        <v>30</v>
      </c>
      <c r="AL101" s="33" t="s">
        <v>31</v>
      </c>
      <c r="AM101" s="34" t="s">
        <v>32</v>
      </c>
      <c r="AN101" s="34" t="s">
        <v>33</v>
      </c>
      <c r="AO101" s="2"/>
    </row>
    <row r="102" spans="1:59" s="41" customFormat="1" ht="18.75" customHeight="1">
      <c r="A102" s="73" t="s">
        <v>89</v>
      </c>
      <c r="B102" s="116" t="s">
        <v>90</v>
      </c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8"/>
      <c r="V102" s="74">
        <f t="shared" ref="V102:AB108" si="11">AP42</f>
        <v>5</v>
      </c>
      <c r="W102" s="74">
        <f t="shared" si="11"/>
        <v>13</v>
      </c>
      <c r="X102" s="74">
        <f t="shared" si="11"/>
        <v>24</v>
      </c>
      <c r="Y102" s="74">
        <f t="shared" si="11"/>
        <v>35</v>
      </c>
      <c r="Z102" s="74">
        <f t="shared" si="11"/>
        <v>14</v>
      </c>
      <c r="AA102" s="74">
        <f t="shared" si="11"/>
        <v>1</v>
      </c>
      <c r="AB102" s="74">
        <f t="shared" si="11"/>
        <v>92</v>
      </c>
      <c r="AC102" s="37">
        <f t="shared" ref="AC102:AH108" si="12">V102/$AB102</f>
        <v>5.434782608695652E-2</v>
      </c>
      <c r="AD102" s="37">
        <f t="shared" si="12"/>
        <v>0.14130434782608695</v>
      </c>
      <c r="AE102" s="37">
        <f t="shared" si="12"/>
        <v>0.2608695652173913</v>
      </c>
      <c r="AF102" s="37">
        <f t="shared" si="12"/>
        <v>0.38043478260869568</v>
      </c>
      <c r="AG102" s="37">
        <f t="shared" si="12"/>
        <v>0.15217391304347827</v>
      </c>
      <c r="AH102" s="37">
        <f t="shared" si="12"/>
        <v>1.0869565217391304E-2</v>
      </c>
      <c r="AI102" s="37">
        <f t="shared" ref="AI102:AI108" si="13">(V102+W102)/(V102+W102+X102+Y102+Z102)</f>
        <v>0.19780219780219779</v>
      </c>
      <c r="AJ102" s="37">
        <f t="shared" ref="AJ102:AJ108" si="14">(X102+Y102+Z102)/(V102+W102+X102+Y102+Z102)</f>
        <v>0.80219780219780223</v>
      </c>
      <c r="AK102" s="75">
        <f>BC42</f>
        <v>3.44</v>
      </c>
      <c r="AL102" s="75">
        <f>BD42</f>
        <v>1.0900000000000001</v>
      </c>
      <c r="AM102" s="76">
        <f>BE42</f>
        <v>4</v>
      </c>
      <c r="AN102" s="76">
        <f>BF42</f>
        <v>4</v>
      </c>
      <c r="AO102" s="40"/>
    </row>
    <row r="103" spans="1:59" s="41" customFormat="1" ht="18.75" customHeight="1">
      <c r="A103" s="36" t="s">
        <v>91</v>
      </c>
      <c r="B103" s="116" t="s">
        <v>92</v>
      </c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8"/>
      <c r="V103" s="74">
        <f t="shared" si="11"/>
        <v>1</v>
      </c>
      <c r="W103" s="74">
        <f t="shared" si="11"/>
        <v>7</v>
      </c>
      <c r="X103" s="74">
        <f t="shared" si="11"/>
        <v>20</v>
      </c>
      <c r="Y103" s="74">
        <f t="shared" si="11"/>
        <v>25</v>
      </c>
      <c r="Z103" s="74">
        <f t="shared" si="11"/>
        <v>39</v>
      </c>
      <c r="AA103" s="74">
        <f t="shared" si="11"/>
        <v>0</v>
      </c>
      <c r="AB103" s="74">
        <f t="shared" si="11"/>
        <v>92</v>
      </c>
      <c r="AC103" s="37">
        <f t="shared" si="12"/>
        <v>1.0869565217391304E-2</v>
      </c>
      <c r="AD103" s="37">
        <f t="shared" si="12"/>
        <v>7.6086956521739135E-2</v>
      </c>
      <c r="AE103" s="37">
        <f t="shared" si="12"/>
        <v>0.21739130434782608</v>
      </c>
      <c r="AF103" s="37">
        <f t="shared" si="12"/>
        <v>0.27173913043478259</v>
      </c>
      <c r="AG103" s="37">
        <f t="shared" si="12"/>
        <v>0.42391304347826086</v>
      </c>
      <c r="AH103" s="37">
        <f t="shared" si="12"/>
        <v>0</v>
      </c>
      <c r="AI103" s="37">
        <f t="shared" si="13"/>
        <v>8.6956521739130432E-2</v>
      </c>
      <c r="AJ103" s="37">
        <f t="shared" si="14"/>
        <v>0.91304347826086951</v>
      </c>
      <c r="AK103" s="75">
        <f t="shared" ref="AK103:AN108" si="15">BC43</f>
        <v>4.0199999999999996</v>
      </c>
      <c r="AL103" s="75">
        <f t="shared" si="15"/>
        <v>1.03</v>
      </c>
      <c r="AM103" s="76">
        <f t="shared" si="15"/>
        <v>4</v>
      </c>
      <c r="AN103" s="76">
        <f t="shared" si="15"/>
        <v>5</v>
      </c>
      <c r="AO103" s="40"/>
    </row>
    <row r="104" spans="1:59" s="41" customFormat="1" ht="18.75" customHeight="1">
      <c r="A104" s="73" t="s">
        <v>93</v>
      </c>
      <c r="B104" s="116" t="s">
        <v>94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8"/>
      <c r="V104" s="74">
        <f t="shared" si="11"/>
        <v>3</v>
      </c>
      <c r="W104" s="74">
        <f t="shared" si="11"/>
        <v>15</v>
      </c>
      <c r="X104" s="74">
        <f t="shared" si="11"/>
        <v>15</v>
      </c>
      <c r="Y104" s="74">
        <f t="shared" si="11"/>
        <v>29</v>
      </c>
      <c r="Z104" s="74">
        <f t="shared" si="11"/>
        <v>24</v>
      </c>
      <c r="AA104" s="74">
        <f t="shared" si="11"/>
        <v>6</v>
      </c>
      <c r="AB104" s="74">
        <f t="shared" si="11"/>
        <v>92</v>
      </c>
      <c r="AC104" s="37">
        <f t="shared" si="12"/>
        <v>3.2608695652173912E-2</v>
      </c>
      <c r="AD104" s="37">
        <f t="shared" si="12"/>
        <v>0.16304347826086957</v>
      </c>
      <c r="AE104" s="37">
        <f t="shared" si="12"/>
        <v>0.16304347826086957</v>
      </c>
      <c r="AF104" s="37">
        <f t="shared" si="12"/>
        <v>0.31521739130434784</v>
      </c>
      <c r="AG104" s="37">
        <f t="shared" si="12"/>
        <v>0.2608695652173913</v>
      </c>
      <c r="AH104" s="37">
        <f t="shared" si="12"/>
        <v>6.5217391304347824E-2</v>
      </c>
      <c r="AI104" s="37">
        <f t="shared" si="13"/>
        <v>0.20930232558139536</v>
      </c>
      <c r="AJ104" s="37">
        <f t="shared" si="14"/>
        <v>0.79069767441860461</v>
      </c>
      <c r="AK104" s="75">
        <f t="shared" si="15"/>
        <v>3.65</v>
      </c>
      <c r="AL104" s="75">
        <f t="shared" si="15"/>
        <v>1.17</v>
      </c>
      <c r="AM104" s="76">
        <f t="shared" si="15"/>
        <v>4</v>
      </c>
      <c r="AN104" s="76">
        <f t="shared" si="15"/>
        <v>4</v>
      </c>
      <c r="AO104" s="40"/>
    </row>
    <row r="105" spans="1:59" s="41" customFormat="1" ht="18.75" customHeight="1">
      <c r="A105" s="36" t="s">
        <v>95</v>
      </c>
      <c r="B105" s="116" t="s">
        <v>96</v>
      </c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8"/>
      <c r="V105" s="74">
        <f t="shared" si="11"/>
        <v>13</v>
      </c>
      <c r="W105" s="74">
        <f t="shared" si="11"/>
        <v>17</v>
      </c>
      <c r="X105" s="74">
        <f t="shared" si="11"/>
        <v>21</v>
      </c>
      <c r="Y105" s="74">
        <f t="shared" si="11"/>
        <v>22</v>
      </c>
      <c r="Z105" s="74">
        <f t="shared" si="11"/>
        <v>17</v>
      </c>
      <c r="AA105" s="74">
        <f t="shared" si="11"/>
        <v>2</v>
      </c>
      <c r="AB105" s="74">
        <f t="shared" si="11"/>
        <v>92</v>
      </c>
      <c r="AC105" s="37">
        <f t="shared" si="12"/>
        <v>0.14130434782608695</v>
      </c>
      <c r="AD105" s="37">
        <f t="shared" si="12"/>
        <v>0.18478260869565216</v>
      </c>
      <c r="AE105" s="37">
        <f t="shared" si="12"/>
        <v>0.22826086956521738</v>
      </c>
      <c r="AF105" s="37">
        <f t="shared" si="12"/>
        <v>0.2391304347826087</v>
      </c>
      <c r="AG105" s="37">
        <f t="shared" si="12"/>
        <v>0.18478260869565216</v>
      </c>
      <c r="AH105" s="37">
        <f t="shared" si="12"/>
        <v>2.1739130434782608E-2</v>
      </c>
      <c r="AI105" s="37">
        <f t="shared" si="13"/>
        <v>0.33333333333333331</v>
      </c>
      <c r="AJ105" s="37">
        <f t="shared" si="14"/>
        <v>0.66666666666666663</v>
      </c>
      <c r="AK105" s="75">
        <f t="shared" si="15"/>
        <v>3.14</v>
      </c>
      <c r="AL105" s="75">
        <f t="shared" si="15"/>
        <v>1.33</v>
      </c>
      <c r="AM105" s="76">
        <f t="shared" si="15"/>
        <v>3</v>
      </c>
      <c r="AN105" s="76">
        <f t="shared" si="15"/>
        <v>4</v>
      </c>
      <c r="AO105" s="40"/>
    </row>
    <row r="106" spans="1:59" s="41" customFormat="1" ht="18.75" customHeight="1">
      <c r="A106" s="73" t="s">
        <v>97</v>
      </c>
      <c r="B106" s="116" t="s">
        <v>98</v>
      </c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8"/>
      <c r="V106" s="74">
        <f t="shared" si="11"/>
        <v>4</v>
      </c>
      <c r="W106" s="74">
        <f t="shared" si="11"/>
        <v>8</v>
      </c>
      <c r="X106" s="74">
        <f t="shared" si="11"/>
        <v>26</v>
      </c>
      <c r="Y106" s="74">
        <f t="shared" si="11"/>
        <v>24</v>
      </c>
      <c r="Z106" s="74">
        <f t="shared" si="11"/>
        <v>25</v>
      </c>
      <c r="AA106" s="74">
        <f t="shared" si="11"/>
        <v>5</v>
      </c>
      <c r="AB106" s="74">
        <f t="shared" si="11"/>
        <v>92</v>
      </c>
      <c r="AC106" s="37">
        <f t="shared" si="12"/>
        <v>4.3478260869565216E-2</v>
      </c>
      <c r="AD106" s="37">
        <f t="shared" si="12"/>
        <v>8.6956521739130432E-2</v>
      </c>
      <c r="AE106" s="37">
        <f t="shared" si="12"/>
        <v>0.28260869565217389</v>
      </c>
      <c r="AF106" s="37">
        <f t="shared" si="12"/>
        <v>0.2608695652173913</v>
      </c>
      <c r="AG106" s="37">
        <f t="shared" si="12"/>
        <v>0.27173913043478259</v>
      </c>
      <c r="AH106" s="37">
        <f t="shared" si="12"/>
        <v>5.434782608695652E-2</v>
      </c>
      <c r="AI106" s="37">
        <f t="shared" si="13"/>
        <v>0.13793103448275862</v>
      </c>
      <c r="AJ106" s="37">
        <f t="shared" si="14"/>
        <v>0.86206896551724133</v>
      </c>
      <c r="AK106" s="75">
        <f t="shared" si="15"/>
        <v>3.67</v>
      </c>
      <c r="AL106" s="75">
        <f t="shared" si="15"/>
        <v>1.1299999999999999</v>
      </c>
      <c r="AM106" s="76">
        <f t="shared" si="15"/>
        <v>4</v>
      </c>
      <c r="AN106" s="76">
        <f t="shared" si="15"/>
        <v>3</v>
      </c>
      <c r="AO106" s="40"/>
    </row>
    <row r="107" spans="1:59" s="41" customFormat="1" ht="18.75" customHeight="1">
      <c r="A107" s="36" t="s">
        <v>99</v>
      </c>
      <c r="B107" s="116" t="s">
        <v>100</v>
      </c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8"/>
      <c r="V107" s="74">
        <f t="shared" si="11"/>
        <v>2</v>
      </c>
      <c r="W107" s="74">
        <f t="shared" si="11"/>
        <v>5</v>
      </c>
      <c r="X107" s="74">
        <f t="shared" si="11"/>
        <v>18</v>
      </c>
      <c r="Y107" s="74">
        <f t="shared" si="11"/>
        <v>24</v>
      </c>
      <c r="Z107" s="74">
        <f t="shared" si="11"/>
        <v>40</v>
      </c>
      <c r="AA107" s="74">
        <f t="shared" si="11"/>
        <v>3</v>
      </c>
      <c r="AB107" s="74">
        <f t="shared" si="11"/>
        <v>92</v>
      </c>
      <c r="AC107" s="37">
        <f t="shared" si="12"/>
        <v>2.1739130434782608E-2</v>
      </c>
      <c r="AD107" s="37">
        <f t="shared" si="12"/>
        <v>5.434782608695652E-2</v>
      </c>
      <c r="AE107" s="37">
        <f t="shared" si="12"/>
        <v>0.19565217391304349</v>
      </c>
      <c r="AF107" s="37">
        <f t="shared" si="12"/>
        <v>0.2608695652173913</v>
      </c>
      <c r="AG107" s="37">
        <f t="shared" si="12"/>
        <v>0.43478260869565216</v>
      </c>
      <c r="AH107" s="37">
        <f t="shared" si="12"/>
        <v>3.2608695652173912E-2</v>
      </c>
      <c r="AI107" s="37">
        <f t="shared" si="13"/>
        <v>7.8651685393258425E-2</v>
      </c>
      <c r="AJ107" s="37">
        <f t="shared" si="14"/>
        <v>0.9213483146067416</v>
      </c>
      <c r="AK107" s="75">
        <f t="shared" si="15"/>
        <v>4.07</v>
      </c>
      <c r="AL107" s="75">
        <f t="shared" si="15"/>
        <v>1.04</v>
      </c>
      <c r="AM107" s="76">
        <f t="shared" si="15"/>
        <v>4</v>
      </c>
      <c r="AN107" s="76">
        <f t="shared" si="15"/>
        <v>5</v>
      </c>
      <c r="AO107" s="40"/>
    </row>
    <row r="108" spans="1:59" s="41" customFormat="1" ht="18.75" customHeight="1">
      <c r="A108" s="42" t="s">
        <v>101</v>
      </c>
      <c r="B108" s="119" t="s">
        <v>102</v>
      </c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1"/>
      <c r="V108" s="77">
        <f t="shared" si="11"/>
        <v>8</v>
      </c>
      <c r="W108" s="77">
        <f t="shared" si="11"/>
        <v>14</v>
      </c>
      <c r="X108" s="77">
        <f t="shared" si="11"/>
        <v>25</v>
      </c>
      <c r="Y108" s="77">
        <f t="shared" si="11"/>
        <v>37</v>
      </c>
      <c r="Z108" s="77">
        <f t="shared" si="11"/>
        <v>8</v>
      </c>
      <c r="AA108" s="77">
        <f t="shared" si="11"/>
        <v>0</v>
      </c>
      <c r="AB108" s="77">
        <f t="shared" si="11"/>
        <v>92</v>
      </c>
      <c r="AC108" s="44">
        <f t="shared" si="12"/>
        <v>8.6956521739130432E-2</v>
      </c>
      <c r="AD108" s="44">
        <f t="shared" si="12"/>
        <v>0.15217391304347827</v>
      </c>
      <c r="AE108" s="44">
        <f t="shared" si="12"/>
        <v>0.27173913043478259</v>
      </c>
      <c r="AF108" s="44">
        <f t="shared" si="12"/>
        <v>0.40217391304347827</v>
      </c>
      <c r="AG108" s="44">
        <f t="shared" si="12"/>
        <v>8.6956521739130432E-2</v>
      </c>
      <c r="AH108" s="44">
        <f t="shared" si="12"/>
        <v>0</v>
      </c>
      <c r="AI108" s="44">
        <f t="shared" si="13"/>
        <v>0.2391304347826087</v>
      </c>
      <c r="AJ108" s="44">
        <f t="shared" si="14"/>
        <v>0.76086956521739135</v>
      </c>
      <c r="AK108" s="45">
        <f t="shared" si="15"/>
        <v>3.25</v>
      </c>
      <c r="AL108" s="45">
        <f t="shared" si="15"/>
        <v>1.1000000000000001</v>
      </c>
      <c r="AM108" s="46">
        <f t="shared" si="15"/>
        <v>3</v>
      </c>
      <c r="AN108" s="46">
        <f t="shared" si="15"/>
        <v>4</v>
      </c>
      <c r="AO108" s="40"/>
    </row>
    <row r="109" spans="1:59" s="62" customFormat="1" ht="18.75" customHeight="1">
      <c r="A109" s="78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80"/>
      <c r="W109" s="80"/>
      <c r="X109" s="80"/>
      <c r="Y109" s="80"/>
      <c r="Z109" s="80"/>
      <c r="AA109" s="80"/>
      <c r="AB109" s="80"/>
      <c r="AC109" s="67"/>
      <c r="AD109" s="67"/>
      <c r="AE109" s="67"/>
      <c r="AF109" s="67"/>
      <c r="AG109" s="67"/>
      <c r="AH109" s="67"/>
      <c r="AI109" s="67"/>
      <c r="AJ109" s="67"/>
      <c r="AK109" s="81"/>
      <c r="AL109" s="81"/>
      <c r="AM109" s="82"/>
      <c r="AN109" s="82"/>
      <c r="AO109" s="83"/>
    </row>
    <row r="110" spans="1:59" s="62" customFormat="1" ht="18.75" customHeight="1">
      <c r="A110" s="154" t="s">
        <v>103</v>
      </c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6"/>
      <c r="V110" s="80"/>
      <c r="W110" s="80"/>
      <c r="X110" s="80"/>
      <c r="Y110" s="80"/>
      <c r="Z110" s="80"/>
      <c r="AA110" s="80"/>
      <c r="AB110" s="80"/>
      <c r="AC110" s="67"/>
      <c r="AD110" s="67"/>
      <c r="AE110" s="67"/>
      <c r="AF110" s="67"/>
      <c r="AG110" s="67"/>
      <c r="AH110" s="67"/>
      <c r="AI110" s="67"/>
      <c r="AJ110" s="67"/>
      <c r="AK110" s="81"/>
      <c r="AL110" s="81"/>
      <c r="AM110" s="82"/>
      <c r="AN110" s="82"/>
      <c r="AO110" s="83"/>
    </row>
    <row r="111" spans="1:59" s="62" customFormat="1" ht="18.75" customHeight="1">
      <c r="A111" s="78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80"/>
      <c r="W111" s="80"/>
      <c r="X111" s="80"/>
      <c r="Y111" s="80"/>
      <c r="Z111" s="80"/>
      <c r="AA111" s="80"/>
      <c r="AB111" s="80"/>
      <c r="AC111" s="67"/>
      <c r="AD111" s="67"/>
      <c r="AE111" s="67"/>
      <c r="AF111" s="67"/>
      <c r="AG111" s="67"/>
      <c r="AH111" s="67"/>
      <c r="AI111" s="67"/>
      <c r="AJ111" s="67"/>
      <c r="AK111" s="81"/>
      <c r="AL111" s="81"/>
      <c r="AM111" s="82"/>
      <c r="AN111" s="82"/>
      <c r="AO111" s="83"/>
    </row>
    <row r="112" spans="1:59" s="62" customFormat="1" ht="18.75" customHeight="1">
      <c r="A112" s="146" t="s">
        <v>104</v>
      </c>
      <c r="B112" s="147"/>
      <c r="C112" s="147"/>
      <c r="D112" s="147"/>
      <c r="E112" s="147"/>
      <c r="F112" s="147"/>
      <c r="G112" s="147"/>
      <c r="H112" s="148"/>
      <c r="I112" s="84">
        <v>67</v>
      </c>
      <c r="J112" s="85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80"/>
      <c r="W112" s="80"/>
      <c r="X112" s="80"/>
      <c r="Y112" s="80"/>
      <c r="Z112" s="80"/>
      <c r="AA112" s="80"/>
      <c r="AB112" s="80"/>
      <c r="AC112" s="67"/>
      <c r="AD112" s="67"/>
      <c r="AE112" s="67"/>
      <c r="AF112" s="67"/>
      <c r="AG112" s="67"/>
      <c r="AH112" s="67"/>
      <c r="AI112" s="67"/>
      <c r="AJ112" s="67"/>
      <c r="AK112" s="81"/>
      <c r="AL112" s="81"/>
      <c r="AM112" s="82"/>
      <c r="AN112" s="82"/>
      <c r="AO112" s="83"/>
    </row>
    <row r="113" spans="1:41" s="62" customFormat="1" ht="18.75" customHeight="1">
      <c r="A113" s="146" t="s">
        <v>105</v>
      </c>
      <c r="B113" s="147"/>
      <c r="C113" s="147"/>
      <c r="D113" s="147"/>
      <c r="E113" s="147"/>
      <c r="F113" s="147"/>
      <c r="G113" s="147"/>
      <c r="H113" s="148"/>
      <c r="I113" s="84">
        <v>18</v>
      </c>
      <c r="J113" s="85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80"/>
      <c r="W113" s="80"/>
      <c r="X113" s="80"/>
      <c r="Y113" s="80"/>
      <c r="Z113" s="80"/>
      <c r="AA113" s="80"/>
      <c r="AB113" s="80"/>
      <c r="AC113" s="67"/>
      <c r="AD113" s="67"/>
      <c r="AE113" s="67"/>
      <c r="AF113" s="67"/>
      <c r="AG113" s="67"/>
      <c r="AH113" s="67"/>
      <c r="AI113" s="67"/>
      <c r="AJ113" s="67"/>
      <c r="AK113" s="81"/>
      <c r="AL113" s="81"/>
      <c r="AM113" s="82"/>
      <c r="AN113" s="82"/>
      <c r="AO113" s="83"/>
    </row>
    <row r="114" spans="1:41" s="62" customFormat="1" ht="18.75" customHeight="1">
      <c r="A114" s="146" t="s">
        <v>106</v>
      </c>
      <c r="B114" s="147"/>
      <c r="C114" s="147"/>
      <c r="D114" s="147"/>
      <c r="E114" s="147"/>
      <c r="F114" s="147"/>
      <c r="G114" s="147"/>
      <c r="H114" s="148"/>
      <c r="I114" s="84">
        <v>46</v>
      </c>
      <c r="J114" s="85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80"/>
      <c r="W114" s="80"/>
      <c r="X114" s="80"/>
      <c r="Y114" s="80"/>
      <c r="Z114" s="80"/>
      <c r="AA114" s="80"/>
      <c r="AB114" s="80"/>
      <c r="AC114" s="67"/>
      <c r="AD114" s="67"/>
      <c r="AE114" s="67"/>
      <c r="AF114" s="67"/>
      <c r="AG114" s="67"/>
      <c r="AH114" s="67"/>
      <c r="AI114" s="67"/>
      <c r="AJ114" s="67"/>
      <c r="AK114" s="81"/>
      <c r="AL114" s="81"/>
      <c r="AM114" s="82"/>
      <c r="AN114" s="82"/>
      <c r="AO114" s="83"/>
    </row>
    <row r="115" spans="1:41" s="62" customFormat="1" ht="18.75" customHeight="1">
      <c r="A115" s="146" t="s">
        <v>107</v>
      </c>
      <c r="B115" s="147"/>
      <c r="C115" s="147"/>
      <c r="D115" s="147"/>
      <c r="E115" s="147"/>
      <c r="F115" s="147"/>
      <c r="G115" s="147"/>
      <c r="H115" s="148"/>
      <c r="I115" s="84">
        <v>61</v>
      </c>
      <c r="J115" s="85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80"/>
      <c r="W115" s="80"/>
      <c r="X115" s="80"/>
      <c r="Y115" s="80"/>
      <c r="Z115" s="80"/>
      <c r="AA115" s="80"/>
      <c r="AB115" s="80"/>
      <c r="AC115" s="67"/>
      <c r="AD115" s="67"/>
      <c r="AE115" s="67"/>
      <c r="AF115" s="67"/>
      <c r="AG115" s="67"/>
      <c r="AH115" s="67"/>
      <c r="AI115" s="67"/>
      <c r="AJ115" s="67"/>
      <c r="AK115" s="81"/>
      <c r="AL115" s="81"/>
      <c r="AM115" s="82"/>
      <c r="AN115" s="82"/>
      <c r="AO115" s="83"/>
    </row>
    <row r="116" spans="1:41" s="62" customFormat="1" ht="18.75" customHeight="1">
      <c r="A116" s="146" t="s">
        <v>108</v>
      </c>
      <c r="B116" s="147"/>
      <c r="C116" s="147"/>
      <c r="D116" s="147"/>
      <c r="E116" s="147"/>
      <c r="F116" s="147"/>
      <c r="G116" s="147"/>
      <c r="H116" s="148"/>
      <c r="I116" s="84">
        <v>68</v>
      </c>
      <c r="J116" s="85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80"/>
      <c r="W116" s="80"/>
      <c r="X116" s="80"/>
      <c r="Y116" s="80"/>
      <c r="Z116" s="80"/>
      <c r="AA116" s="80"/>
      <c r="AB116" s="80"/>
      <c r="AC116" s="67"/>
      <c r="AD116" s="67"/>
      <c r="AE116" s="67"/>
      <c r="AF116" s="67"/>
      <c r="AG116" s="67"/>
      <c r="AH116" s="67"/>
      <c r="AI116" s="67"/>
      <c r="AJ116" s="67"/>
      <c r="AK116" s="81"/>
      <c r="AL116" s="81"/>
      <c r="AM116" s="82"/>
      <c r="AN116" s="82"/>
      <c r="AO116" s="83"/>
    </row>
    <row r="117" spans="1:41" s="62" customFormat="1" ht="18.75" customHeight="1">
      <c r="A117" s="146" t="s">
        <v>109</v>
      </c>
      <c r="B117" s="147"/>
      <c r="C117" s="147"/>
      <c r="D117" s="147"/>
      <c r="E117" s="147"/>
      <c r="F117" s="147"/>
      <c r="G117" s="147"/>
      <c r="H117" s="148"/>
      <c r="I117" s="84">
        <v>58</v>
      </c>
      <c r="J117" s="85"/>
      <c r="K117" s="86"/>
      <c r="L117"/>
      <c r="M117" s="79"/>
      <c r="N117" s="79"/>
      <c r="O117" s="79"/>
      <c r="P117" s="79"/>
      <c r="Q117" s="79"/>
      <c r="R117" s="79"/>
      <c r="S117" s="79"/>
      <c r="T117" s="79"/>
      <c r="U117" s="79"/>
      <c r="V117" s="80"/>
      <c r="W117" s="80"/>
      <c r="X117" s="80"/>
      <c r="Y117" s="80"/>
      <c r="Z117" s="80"/>
      <c r="AA117" s="80"/>
      <c r="AB117" s="80"/>
      <c r="AC117" s="67"/>
      <c r="AD117" s="67"/>
      <c r="AE117" s="67"/>
      <c r="AF117" s="67"/>
      <c r="AG117" s="67"/>
      <c r="AH117" s="67"/>
      <c r="AI117" s="67"/>
      <c r="AJ117" s="67"/>
      <c r="AK117" s="81"/>
      <c r="AL117" s="81"/>
      <c r="AM117" s="82"/>
      <c r="AN117" s="82"/>
      <c r="AO117" s="83"/>
    </row>
    <row r="118" spans="1:41" s="62" customFormat="1" ht="18.75" customHeight="1">
      <c r="A118" s="146" t="s">
        <v>110</v>
      </c>
      <c r="B118" s="147"/>
      <c r="C118" s="147"/>
      <c r="D118" s="147"/>
      <c r="E118" s="147"/>
      <c r="F118" s="147"/>
      <c r="G118" s="147"/>
      <c r="H118" s="148"/>
      <c r="I118" s="84"/>
      <c r="J118" s="85"/>
      <c r="K118" s="86"/>
      <c r="L118" s="86"/>
      <c r="M118" s="79"/>
      <c r="N118" s="79"/>
      <c r="O118" s="79"/>
      <c r="P118" s="79"/>
      <c r="Q118" s="79"/>
      <c r="R118" s="79"/>
      <c r="S118" s="79"/>
      <c r="T118" s="79"/>
      <c r="U118" s="79"/>
      <c r="V118" s="80"/>
      <c r="W118" s="80"/>
      <c r="X118" s="80"/>
      <c r="Y118" s="80"/>
      <c r="Z118" s="80"/>
      <c r="AA118" s="80"/>
      <c r="AB118" s="80"/>
      <c r="AC118" s="67"/>
      <c r="AD118" s="67"/>
      <c r="AE118" s="67"/>
      <c r="AF118" s="67"/>
      <c r="AG118" s="67"/>
      <c r="AH118" s="67"/>
      <c r="AI118" s="67"/>
      <c r="AJ118" s="67"/>
      <c r="AK118" s="81"/>
      <c r="AL118" s="81"/>
      <c r="AM118" s="82"/>
      <c r="AN118" s="82"/>
      <c r="AO118" s="83"/>
    </row>
    <row r="119" spans="1:41" s="62" customFormat="1" ht="18.75" customHeight="1">
      <c r="A119" s="146" t="s">
        <v>111</v>
      </c>
      <c r="B119" s="147"/>
      <c r="C119" s="147"/>
      <c r="D119" s="147"/>
      <c r="E119" s="147"/>
      <c r="F119" s="147"/>
      <c r="G119" s="147"/>
      <c r="H119" s="148"/>
      <c r="I119" s="84">
        <v>35</v>
      </c>
      <c r="J119" s="85"/>
      <c r="K119" s="86"/>
      <c r="L119" s="86"/>
      <c r="M119" s="79"/>
      <c r="N119" s="79"/>
      <c r="O119" s="79"/>
      <c r="P119" s="79"/>
      <c r="Q119" s="79"/>
      <c r="R119" s="79"/>
      <c r="S119" s="79"/>
      <c r="T119" s="79"/>
      <c r="U119" s="79"/>
      <c r="V119" s="80"/>
      <c r="W119" s="80"/>
      <c r="X119" s="80"/>
      <c r="Y119" s="80"/>
      <c r="Z119" s="80"/>
      <c r="AA119" s="80"/>
      <c r="AB119" s="80"/>
      <c r="AC119" s="67"/>
      <c r="AD119" s="67"/>
      <c r="AE119" s="67"/>
      <c r="AF119" s="67"/>
      <c r="AG119" s="67"/>
      <c r="AH119" s="67"/>
      <c r="AI119" s="67"/>
      <c r="AJ119" s="67"/>
      <c r="AK119" s="81"/>
      <c r="AL119" s="81"/>
      <c r="AM119" s="82"/>
      <c r="AN119" s="82"/>
      <c r="AO119" s="83"/>
    </row>
    <row r="120" spans="1:41" s="62" customFormat="1" ht="18.75" customHeight="1">
      <c r="A120" s="140" t="s">
        <v>112</v>
      </c>
      <c r="B120" s="141"/>
      <c r="C120" s="141"/>
      <c r="D120" s="141"/>
      <c r="E120" s="141"/>
      <c r="F120" s="141"/>
      <c r="G120" s="141"/>
      <c r="H120" s="142"/>
      <c r="I120" s="87"/>
      <c r="J120" s="79"/>
      <c r="K120" s="86"/>
      <c r="L120" s="86"/>
      <c r="M120" s="79"/>
      <c r="N120" s="79"/>
      <c r="O120" s="79"/>
      <c r="P120" s="79"/>
      <c r="Q120" s="79"/>
      <c r="R120" s="79"/>
      <c r="S120" s="79"/>
      <c r="T120" s="79"/>
      <c r="U120" s="79"/>
      <c r="V120" s="80"/>
      <c r="W120" s="80"/>
      <c r="X120" s="80"/>
      <c r="Y120" s="80"/>
      <c r="Z120" s="80"/>
      <c r="AA120" s="80"/>
      <c r="AB120" s="80"/>
      <c r="AC120" s="67"/>
      <c r="AD120" s="67"/>
      <c r="AE120" s="67"/>
      <c r="AF120" s="67"/>
      <c r="AG120" s="67"/>
      <c r="AH120" s="67"/>
      <c r="AI120" s="67"/>
      <c r="AJ120" s="67"/>
      <c r="AK120" s="81"/>
      <c r="AL120" s="81"/>
      <c r="AM120" s="82"/>
      <c r="AN120" s="82"/>
      <c r="AO120" s="83"/>
    </row>
    <row r="121" spans="1:41" s="62" customFormat="1" ht="18.75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79"/>
      <c r="K121" s="86"/>
      <c r="L121" s="86"/>
      <c r="M121" s="79"/>
      <c r="N121" s="79"/>
      <c r="O121" s="79"/>
      <c r="P121" s="79"/>
      <c r="Q121" s="79"/>
      <c r="R121" s="79"/>
      <c r="S121" s="79"/>
      <c r="T121" s="79"/>
      <c r="U121" s="79"/>
      <c r="V121" s="80"/>
      <c r="W121" s="80"/>
      <c r="X121" s="80"/>
      <c r="Y121" s="80"/>
      <c r="Z121" s="80"/>
      <c r="AA121" s="80"/>
      <c r="AB121" s="80"/>
      <c r="AC121" s="67"/>
      <c r="AD121" s="67"/>
      <c r="AE121" s="67"/>
      <c r="AF121" s="67"/>
      <c r="AG121" s="67"/>
      <c r="AH121" s="67"/>
      <c r="AI121" s="67"/>
      <c r="AJ121" s="67"/>
      <c r="AK121" s="81"/>
      <c r="AL121" s="81"/>
      <c r="AM121" s="82"/>
      <c r="AN121" s="82"/>
      <c r="AO121" s="83"/>
    </row>
    <row r="122" spans="1:41" s="62" customFormat="1" ht="18.75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79"/>
      <c r="K122" s="86"/>
      <c r="L122" s="86"/>
      <c r="M122" s="79"/>
      <c r="N122" s="79"/>
      <c r="O122" s="79"/>
      <c r="P122" s="79"/>
      <c r="Q122" s="79"/>
      <c r="R122" s="79"/>
      <c r="S122" s="79"/>
      <c r="T122" s="79"/>
      <c r="U122" s="79"/>
      <c r="V122" s="80"/>
      <c r="W122" s="80"/>
      <c r="X122" s="80"/>
      <c r="Y122" s="80"/>
      <c r="Z122" s="80"/>
      <c r="AA122" s="80"/>
      <c r="AB122" s="80"/>
      <c r="AC122" s="67"/>
      <c r="AD122" s="67"/>
      <c r="AE122" s="67"/>
      <c r="AF122" s="67"/>
      <c r="AG122" s="67"/>
      <c r="AH122" s="67"/>
      <c r="AI122" s="67"/>
      <c r="AJ122" s="67"/>
      <c r="AK122" s="81"/>
      <c r="AL122" s="81"/>
      <c r="AM122" s="82"/>
      <c r="AN122" s="82"/>
      <c r="AO122" s="83"/>
    </row>
    <row r="123" spans="1:41" s="62" customFormat="1" ht="18.75" customHeight="1">
      <c r="A123" s="113" t="s">
        <v>87</v>
      </c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/>
      <c r="S123" s="79"/>
      <c r="T123" s="79"/>
      <c r="U123" s="79"/>
      <c r="V123" s="80"/>
      <c r="W123" s="80"/>
      <c r="X123" s="80"/>
      <c r="Y123" s="80"/>
      <c r="Z123" s="80"/>
      <c r="AA123" s="80"/>
      <c r="AB123" s="80"/>
      <c r="AC123" s="67"/>
      <c r="AD123" s="67"/>
      <c r="AE123" s="67"/>
      <c r="AF123" s="67"/>
      <c r="AG123" s="67"/>
      <c r="AH123" s="67"/>
      <c r="AI123" s="67"/>
      <c r="AJ123" s="67"/>
      <c r="AK123" s="81"/>
      <c r="AL123" s="81"/>
      <c r="AM123" s="82"/>
      <c r="AN123" s="82"/>
      <c r="AO123" s="83"/>
    </row>
    <row r="124" spans="1:41" s="62" customFormat="1" ht="18.75" customHeight="1">
      <c r="A124" s="55"/>
      <c r="B124" s="50"/>
      <c r="C124" s="50"/>
      <c r="D124" s="50"/>
      <c r="E124" s="50"/>
      <c r="F124" s="50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89"/>
      <c r="S124" s="55"/>
      <c r="T124" s="55"/>
      <c r="U124" s="55"/>
      <c r="V124" s="157" t="s">
        <v>22</v>
      </c>
      <c r="W124" s="157"/>
      <c r="X124" s="157"/>
      <c r="Y124" s="157"/>
      <c r="Z124" s="157"/>
      <c r="AA124" s="157"/>
      <c r="AB124" s="21"/>
      <c r="AC124" s="157" t="s">
        <v>23</v>
      </c>
      <c r="AD124" s="157"/>
      <c r="AE124" s="157"/>
      <c r="AF124" s="157"/>
      <c r="AG124" s="157"/>
      <c r="AH124" s="157"/>
      <c r="AI124" s="122" t="s">
        <v>24</v>
      </c>
      <c r="AJ124" s="124"/>
      <c r="AK124" s="158" t="s">
        <v>83</v>
      </c>
      <c r="AL124" s="158"/>
      <c r="AM124" s="158"/>
      <c r="AN124" s="158"/>
      <c r="AO124" s="83"/>
    </row>
    <row r="125" spans="1:41" s="62" customFormat="1" ht="18.75" customHeight="1">
      <c r="A125" s="55"/>
      <c r="B125" s="59"/>
      <c r="C125" s="59"/>
      <c r="D125" s="59"/>
      <c r="E125" s="59"/>
      <c r="F125" s="59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157"/>
      <c r="W125" s="157"/>
      <c r="X125" s="157"/>
      <c r="Y125" s="157"/>
      <c r="Z125" s="157"/>
      <c r="AA125" s="157"/>
      <c r="AB125" s="21"/>
      <c r="AC125" s="157"/>
      <c r="AD125" s="157"/>
      <c r="AE125" s="157"/>
      <c r="AF125" s="157"/>
      <c r="AG125" s="157"/>
      <c r="AH125" s="157"/>
      <c r="AI125" s="128"/>
      <c r="AJ125" s="130"/>
      <c r="AK125" s="158"/>
      <c r="AL125" s="158"/>
      <c r="AM125" s="158"/>
      <c r="AN125" s="158"/>
      <c r="AO125" s="83"/>
    </row>
    <row r="126" spans="1:41" s="62" customFormat="1" ht="18.75" customHeight="1">
      <c r="A126" s="72"/>
      <c r="B126" s="154" t="s">
        <v>113</v>
      </c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6"/>
      <c r="V126" s="30">
        <v>1</v>
      </c>
      <c r="W126" s="30">
        <v>2</v>
      </c>
      <c r="X126" s="30">
        <v>3</v>
      </c>
      <c r="Y126" s="30">
        <v>4</v>
      </c>
      <c r="Z126" s="30">
        <v>5</v>
      </c>
      <c r="AA126" s="30" t="s">
        <v>26</v>
      </c>
      <c r="AB126" s="31" t="s">
        <v>27</v>
      </c>
      <c r="AC126" s="30">
        <v>1</v>
      </c>
      <c r="AD126" s="30">
        <v>2</v>
      </c>
      <c r="AE126" s="30">
        <v>3</v>
      </c>
      <c r="AF126" s="30">
        <v>4</v>
      </c>
      <c r="AG126" s="30">
        <v>5</v>
      </c>
      <c r="AH126" s="30" t="s">
        <v>26</v>
      </c>
      <c r="AI126" s="32" t="s">
        <v>28</v>
      </c>
      <c r="AJ126" s="32" t="s">
        <v>29</v>
      </c>
      <c r="AK126" s="33" t="s">
        <v>30</v>
      </c>
      <c r="AL126" s="33" t="s">
        <v>31</v>
      </c>
      <c r="AM126" s="34" t="s">
        <v>32</v>
      </c>
      <c r="AN126" s="34" t="s">
        <v>33</v>
      </c>
      <c r="AO126" s="83"/>
    </row>
    <row r="127" spans="1:41" s="62" customFormat="1" ht="18.75" customHeight="1">
      <c r="A127" s="73" t="s">
        <v>114</v>
      </c>
      <c r="B127" s="116" t="s">
        <v>115</v>
      </c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8"/>
      <c r="V127" s="74">
        <f>AP49</f>
        <v>2</v>
      </c>
      <c r="W127" s="74">
        <f t="shared" ref="W127:AB128" si="16">AQ49</f>
        <v>5</v>
      </c>
      <c r="X127" s="74">
        <f t="shared" si="16"/>
        <v>16</v>
      </c>
      <c r="Y127" s="74">
        <f t="shared" si="16"/>
        <v>42</v>
      </c>
      <c r="Z127" s="74">
        <f t="shared" si="16"/>
        <v>24</v>
      </c>
      <c r="AA127" s="74">
        <f t="shared" si="16"/>
        <v>3</v>
      </c>
      <c r="AB127" s="74">
        <f t="shared" si="16"/>
        <v>92</v>
      </c>
      <c r="AC127" s="37">
        <f t="shared" ref="AC127:AH128" si="17">V127/$AB127</f>
        <v>2.1739130434782608E-2</v>
      </c>
      <c r="AD127" s="37">
        <f t="shared" si="17"/>
        <v>5.434782608695652E-2</v>
      </c>
      <c r="AE127" s="37">
        <f t="shared" si="17"/>
        <v>0.17391304347826086</v>
      </c>
      <c r="AF127" s="37">
        <f t="shared" si="17"/>
        <v>0.45652173913043476</v>
      </c>
      <c r="AG127" s="37">
        <f t="shared" si="17"/>
        <v>0.2608695652173913</v>
      </c>
      <c r="AH127" s="37">
        <f t="shared" si="17"/>
        <v>3.2608695652173912E-2</v>
      </c>
      <c r="AI127" s="37">
        <f>(V127+W127)/(V127+W127+X127+Y127+Z127)</f>
        <v>7.8651685393258425E-2</v>
      </c>
      <c r="AJ127" s="37">
        <f>(X127+Y127+Z127)/(V127+W127+X127+Y127+Z127)</f>
        <v>0.9213483146067416</v>
      </c>
      <c r="AK127" s="75">
        <f t="shared" ref="AK127:AN128" si="18">BC49</f>
        <v>3.91</v>
      </c>
      <c r="AL127" s="75">
        <f t="shared" si="18"/>
        <v>0.94</v>
      </c>
      <c r="AM127" s="76">
        <f t="shared" si="18"/>
        <v>4</v>
      </c>
      <c r="AN127" s="76">
        <f t="shared" si="18"/>
        <v>4</v>
      </c>
      <c r="AO127" s="83"/>
    </row>
    <row r="128" spans="1:41" s="62" customFormat="1" ht="18.75" customHeight="1">
      <c r="A128" s="91" t="s">
        <v>116</v>
      </c>
      <c r="B128" s="119" t="s">
        <v>117</v>
      </c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1"/>
      <c r="V128" s="77">
        <f>AP50</f>
        <v>6</v>
      </c>
      <c r="W128" s="77">
        <f t="shared" si="16"/>
        <v>17</v>
      </c>
      <c r="X128" s="77">
        <f t="shared" si="16"/>
        <v>28</v>
      </c>
      <c r="Y128" s="77">
        <f t="shared" si="16"/>
        <v>34</v>
      </c>
      <c r="Z128" s="77">
        <f t="shared" si="16"/>
        <v>6</v>
      </c>
      <c r="AA128" s="77">
        <f t="shared" si="16"/>
        <v>1</v>
      </c>
      <c r="AB128" s="77">
        <f t="shared" si="16"/>
        <v>92</v>
      </c>
      <c r="AC128" s="44">
        <f t="shared" si="17"/>
        <v>6.5217391304347824E-2</v>
      </c>
      <c r="AD128" s="44">
        <f t="shared" si="17"/>
        <v>0.18478260869565216</v>
      </c>
      <c r="AE128" s="44">
        <f t="shared" si="17"/>
        <v>0.30434782608695654</v>
      </c>
      <c r="AF128" s="44">
        <f t="shared" si="17"/>
        <v>0.36956521739130432</v>
      </c>
      <c r="AG128" s="44">
        <f t="shared" si="17"/>
        <v>6.5217391304347824E-2</v>
      </c>
      <c r="AH128" s="44">
        <f t="shared" si="17"/>
        <v>1.0869565217391304E-2</v>
      </c>
      <c r="AI128" s="44">
        <f>(V128+W128)/(V128+W128+X128+Y128+Z128)</f>
        <v>0.25274725274725274</v>
      </c>
      <c r="AJ128" s="44">
        <f>(X128+Y128+Z128)/(V128+W128+X128+Y128+Z128)</f>
        <v>0.74725274725274726</v>
      </c>
      <c r="AK128" s="45">
        <f t="shared" si="18"/>
        <v>3.19</v>
      </c>
      <c r="AL128" s="45">
        <f t="shared" si="18"/>
        <v>1.03</v>
      </c>
      <c r="AM128" s="46">
        <f t="shared" si="18"/>
        <v>3</v>
      </c>
      <c r="AN128" s="46">
        <f t="shared" si="18"/>
        <v>4</v>
      </c>
      <c r="AO128" s="83"/>
    </row>
    <row r="129" spans="1:41" s="62" customFormat="1" ht="18.75" customHeight="1">
      <c r="A129" s="78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80"/>
      <c r="W129" s="80"/>
      <c r="X129" s="80"/>
      <c r="Y129" s="80"/>
      <c r="Z129" s="80"/>
      <c r="AA129" s="80"/>
      <c r="AB129" s="80"/>
      <c r="AC129" s="67"/>
      <c r="AD129" s="67"/>
      <c r="AE129" s="67"/>
      <c r="AF129" s="67"/>
      <c r="AG129" s="67"/>
      <c r="AH129" s="67"/>
      <c r="AI129" s="67"/>
      <c r="AJ129" s="67"/>
      <c r="AK129" s="81"/>
      <c r="AL129" s="81"/>
      <c r="AM129" s="82"/>
      <c r="AN129" s="82"/>
      <c r="AO129" s="83"/>
    </row>
    <row r="130" spans="1:41" s="62" customFormat="1" ht="18.75" customHeight="1">
      <c r="A130" s="154" t="s">
        <v>118</v>
      </c>
      <c r="B130" s="155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6"/>
      <c r="V130" s="80"/>
      <c r="W130" s="80"/>
      <c r="X130" s="80"/>
      <c r="Y130" s="80"/>
      <c r="Z130" s="80"/>
      <c r="AA130" s="80"/>
      <c r="AB130" s="80"/>
      <c r="AC130" s="67"/>
      <c r="AD130" s="67"/>
      <c r="AE130" s="67"/>
      <c r="AF130" s="67"/>
      <c r="AG130" s="67"/>
      <c r="AH130" s="67"/>
      <c r="AI130" s="67"/>
      <c r="AJ130" s="67"/>
      <c r="AK130" s="81"/>
      <c r="AL130" s="81"/>
      <c r="AM130" s="82"/>
      <c r="AN130" s="82"/>
      <c r="AO130" s="83"/>
    </row>
    <row r="131" spans="1:41" s="62" customFormat="1" ht="18.75" customHeight="1">
      <c r="A131" s="78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80"/>
      <c r="W131" s="80"/>
      <c r="X131" s="80"/>
      <c r="Y131" s="80"/>
      <c r="Z131" s="80"/>
      <c r="AA131" s="80"/>
      <c r="AB131" s="80"/>
      <c r="AC131" s="67"/>
      <c r="AD131" s="67"/>
      <c r="AE131" s="67"/>
      <c r="AF131" s="67"/>
      <c r="AG131" s="67"/>
      <c r="AH131" s="67"/>
      <c r="AI131" s="67"/>
      <c r="AJ131" s="67"/>
      <c r="AK131" s="81"/>
      <c r="AL131" s="81"/>
      <c r="AM131" s="82"/>
      <c r="AN131" s="82"/>
      <c r="AO131" s="83"/>
    </row>
    <row r="132" spans="1:41" s="62" customFormat="1" ht="18.75" customHeight="1">
      <c r="A132" s="146" t="s">
        <v>119</v>
      </c>
      <c r="B132" s="147"/>
      <c r="C132" s="147"/>
      <c r="D132" s="147"/>
      <c r="E132" s="147"/>
      <c r="F132" s="147"/>
      <c r="G132" s="147"/>
      <c r="H132" s="148"/>
      <c r="I132" s="84">
        <v>11</v>
      </c>
      <c r="J132" s="85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80"/>
      <c r="W132" s="80"/>
      <c r="X132" s="80"/>
      <c r="Y132" s="80"/>
      <c r="Z132" s="80"/>
      <c r="AA132" s="80"/>
      <c r="AB132" s="80"/>
      <c r="AC132" s="67"/>
      <c r="AD132" s="67"/>
      <c r="AE132" s="67"/>
      <c r="AF132" s="67"/>
      <c r="AG132" s="67"/>
      <c r="AH132" s="67"/>
      <c r="AI132" s="67"/>
      <c r="AJ132" s="67"/>
      <c r="AK132" s="81"/>
      <c r="AL132" s="81"/>
      <c r="AM132" s="82"/>
      <c r="AN132" s="82"/>
      <c r="AO132" s="83"/>
    </row>
    <row r="133" spans="1:41" s="62" customFormat="1" ht="18.75" customHeight="1">
      <c r="A133" s="146" t="s">
        <v>120</v>
      </c>
      <c r="B133" s="147"/>
      <c r="C133" s="147"/>
      <c r="D133" s="147"/>
      <c r="E133" s="147"/>
      <c r="F133" s="147"/>
      <c r="G133" s="147"/>
      <c r="H133" s="148"/>
      <c r="I133" s="84">
        <v>20</v>
      </c>
      <c r="J133" s="85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80"/>
      <c r="W133" s="80"/>
      <c r="X133" s="80"/>
      <c r="Y133" s="80"/>
      <c r="Z133" s="80"/>
      <c r="AA133" s="80"/>
      <c r="AB133" s="80"/>
      <c r="AC133" s="67"/>
      <c r="AD133" s="67"/>
      <c r="AE133" s="67"/>
      <c r="AF133" s="67"/>
      <c r="AG133" s="67"/>
      <c r="AH133" s="67"/>
      <c r="AI133" s="67"/>
      <c r="AJ133" s="67"/>
      <c r="AK133" s="81"/>
      <c r="AL133" s="81"/>
      <c r="AM133" s="82"/>
      <c r="AN133" s="82"/>
      <c r="AO133" s="83"/>
    </row>
    <row r="134" spans="1:41" s="62" customFormat="1" ht="18.75" customHeight="1">
      <c r="A134" s="146" t="s">
        <v>121</v>
      </c>
      <c r="B134" s="147"/>
      <c r="C134" s="147"/>
      <c r="D134" s="147"/>
      <c r="E134" s="147"/>
      <c r="F134" s="147"/>
      <c r="G134" s="147"/>
      <c r="H134" s="148"/>
      <c r="I134" s="84">
        <v>56</v>
      </c>
      <c r="J134" s="85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80"/>
      <c r="W134" s="80"/>
      <c r="X134" s="80"/>
      <c r="Y134" s="80"/>
      <c r="Z134" s="80"/>
      <c r="AA134" s="80"/>
      <c r="AB134" s="80"/>
      <c r="AC134" s="67"/>
      <c r="AD134" s="67"/>
      <c r="AE134" s="67"/>
      <c r="AF134" s="67"/>
      <c r="AG134" s="67"/>
      <c r="AH134" s="67"/>
      <c r="AI134" s="67"/>
      <c r="AJ134" s="67"/>
      <c r="AK134" s="81"/>
      <c r="AL134" s="81"/>
      <c r="AM134" s="82"/>
      <c r="AN134" s="82"/>
      <c r="AO134" s="83"/>
    </row>
    <row r="135" spans="1:41" s="62" customFormat="1" ht="18.75" customHeight="1">
      <c r="A135" s="146" t="s">
        <v>122</v>
      </c>
      <c r="B135" s="147"/>
      <c r="C135" s="147"/>
      <c r="D135" s="147"/>
      <c r="E135" s="147"/>
      <c r="F135" s="147"/>
      <c r="G135" s="147"/>
      <c r="H135" s="148"/>
      <c r="I135" s="84">
        <v>4</v>
      </c>
      <c r="J135" s="85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80"/>
      <c r="W135" s="80"/>
      <c r="X135" s="80"/>
      <c r="Y135" s="80"/>
      <c r="Z135" s="80"/>
      <c r="AA135" s="80"/>
      <c r="AB135" s="80"/>
      <c r="AC135" s="67"/>
      <c r="AD135" s="67"/>
      <c r="AE135" s="67"/>
      <c r="AF135" s="67"/>
      <c r="AG135" s="67"/>
      <c r="AH135" s="67"/>
      <c r="AI135" s="67"/>
      <c r="AJ135" s="67"/>
      <c r="AK135" s="81"/>
      <c r="AL135" s="81"/>
      <c r="AM135" s="82"/>
      <c r="AN135" s="82"/>
      <c r="AO135" s="83"/>
    </row>
    <row r="136" spans="1:41" s="62" customFormat="1" ht="18.75" customHeight="1">
      <c r="A136" s="140" t="s">
        <v>156</v>
      </c>
      <c r="B136" s="141"/>
      <c r="C136" s="141"/>
      <c r="D136" s="141"/>
      <c r="E136" s="141"/>
      <c r="F136" s="141"/>
      <c r="G136" s="141"/>
      <c r="H136" s="142"/>
      <c r="I136" s="87"/>
      <c r="J136" s="79"/>
      <c r="K136" s="86"/>
      <c r="L136" s="86"/>
      <c r="M136" s="79"/>
      <c r="N136" s="79"/>
      <c r="O136" s="79"/>
      <c r="P136" s="79"/>
      <c r="Q136" s="79"/>
      <c r="R136" s="79"/>
      <c r="S136" s="79"/>
      <c r="T136" s="79"/>
      <c r="U136" s="79"/>
      <c r="V136" s="80"/>
      <c r="W136" s="80"/>
      <c r="X136" s="80"/>
      <c r="Y136" s="80"/>
      <c r="Z136" s="80"/>
      <c r="AA136" s="80"/>
      <c r="AB136" s="80"/>
      <c r="AC136" s="67"/>
      <c r="AD136" s="67"/>
      <c r="AE136" s="67"/>
      <c r="AF136" s="67"/>
      <c r="AG136" s="67"/>
      <c r="AH136" s="67"/>
      <c r="AI136" s="67"/>
      <c r="AJ136" s="67"/>
      <c r="AK136" s="81"/>
      <c r="AL136" s="81"/>
      <c r="AM136" s="82"/>
      <c r="AN136" s="82"/>
      <c r="AO136" s="83"/>
    </row>
    <row r="137" spans="1:41" s="62" customFormat="1" ht="18.75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79"/>
      <c r="K137" s="86"/>
      <c r="L137" s="86"/>
      <c r="M137" s="79"/>
      <c r="N137" s="79"/>
      <c r="O137" s="79"/>
      <c r="P137" s="79"/>
      <c r="Q137" s="79"/>
      <c r="R137" s="79"/>
      <c r="S137" s="79"/>
      <c r="T137" s="79"/>
      <c r="U137" s="79"/>
      <c r="V137" s="80"/>
      <c r="W137" s="80"/>
      <c r="X137" s="80"/>
      <c r="Y137" s="80"/>
      <c r="Z137" s="80"/>
      <c r="AA137" s="80"/>
      <c r="AB137" s="80"/>
      <c r="AC137" s="67"/>
      <c r="AD137" s="67"/>
      <c r="AE137" s="67"/>
      <c r="AF137" s="67"/>
      <c r="AG137" s="67"/>
      <c r="AH137" s="67"/>
      <c r="AI137" s="67"/>
      <c r="AJ137" s="67"/>
      <c r="AK137" s="81"/>
      <c r="AL137" s="81"/>
      <c r="AM137" s="82"/>
      <c r="AN137" s="82"/>
      <c r="AO137" s="83"/>
    </row>
    <row r="138" spans="1:41" s="62" customFormat="1" ht="18.75" customHeight="1">
      <c r="A138" s="154" t="s">
        <v>124</v>
      </c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6"/>
      <c r="V138" s="80"/>
      <c r="W138" s="80"/>
      <c r="X138" s="80"/>
      <c r="Y138" s="80"/>
      <c r="Z138" s="80"/>
      <c r="AA138" s="80"/>
      <c r="AB138" s="80"/>
      <c r="AC138" s="67"/>
      <c r="AD138" s="67"/>
      <c r="AE138" s="67"/>
      <c r="AF138" s="67"/>
      <c r="AG138" s="67"/>
      <c r="AH138" s="67"/>
      <c r="AI138" s="67"/>
      <c r="AJ138" s="67"/>
      <c r="AK138" s="81"/>
      <c r="AL138" s="81"/>
      <c r="AM138" s="82"/>
      <c r="AN138" s="82"/>
      <c r="AO138" s="83"/>
    </row>
    <row r="139" spans="1:41" s="62" customFormat="1" ht="18.75" customHeight="1">
      <c r="A139" s="78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80"/>
      <c r="W139" s="80"/>
      <c r="X139" s="80"/>
      <c r="Y139" s="80"/>
      <c r="Z139" s="80"/>
      <c r="AA139" s="80"/>
      <c r="AB139" s="80"/>
      <c r="AC139" s="67"/>
      <c r="AD139" s="67"/>
      <c r="AE139" s="67"/>
      <c r="AF139" s="67"/>
      <c r="AG139" s="67"/>
      <c r="AH139" s="67"/>
      <c r="AI139" s="67"/>
      <c r="AJ139" s="67"/>
      <c r="AK139" s="81"/>
      <c r="AL139" s="81"/>
      <c r="AM139" s="82"/>
      <c r="AN139" s="82"/>
      <c r="AO139" s="83"/>
    </row>
    <row r="140" spans="1:41" s="62" customFormat="1" ht="18.75" customHeight="1">
      <c r="A140" s="146" t="s">
        <v>125</v>
      </c>
      <c r="B140" s="147"/>
      <c r="C140" s="147"/>
      <c r="D140" s="147"/>
      <c r="E140" s="147"/>
      <c r="F140" s="147"/>
      <c r="G140" s="147"/>
      <c r="H140" s="148"/>
      <c r="I140" s="84">
        <v>12</v>
      </c>
      <c r="J140" s="85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80"/>
      <c r="W140" s="80"/>
      <c r="X140" s="80"/>
      <c r="Y140" s="80"/>
      <c r="Z140" s="80"/>
      <c r="AA140" s="80"/>
      <c r="AB140" s="80"/>
      <c r="AC140" s="67"/>
      <c r="AD140" s="67"/>
      <c r="AE140" s="67"/>
      <c r="AF140" s="67"/>
      <c r="AG140" s="67"/>
      <c r="AH140" s="67"/>
      <c r="AI140" s="67"/>
      <c r="AJ140" s="67"/>
      <c r="AK140" s="81"/>
      <c r="AL140" s="81"/>
      <c r="AM140" s="82"/>
      <c r="AN140" s="82"/>
      <c r="AO140" s="83"/>
    </row>
    <row r="141" spans="1:41" s="62" customFormat="1" ht="18.75" customHeight="1">
      <c r="A141" s="146" t="s">
        <v>126</v>
      </c>
      <c r="B141" s="147"/>
      <c r="C141" s="147"/>
      <c r="D141" s="147"/>
      <c r="E141" s="147"/>
      <c r="F141" s="147"/>
      <c r="G141" s="147"/>
      <c r="H141" s="148"/>
      <c r="I141" s="84">
        <v>50</v>
      </c>
      <c r="J141" s="85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80"/>
      <c r="W141" s="80"/>
      <c r="X141" s="80"/>
      <c r="Y141" s="80"/>
      <c r="Z141" s="80"/>
      <c r="AA141" s="80"/>
      <c r="AB141" s="80"/>
      <c r="AC141" s="67"/>
      <c r="AD141" s="67"/>
      <c r="AE141" s="67"/>
      <c r="AF141" s="67"/>
      <c r="AG141" s="67"/>
      <c r="AH141" s="67"/>
      <c r="AI141" s="67"/>
      <c r="AJ141" s="67"/>
      <c r="AK141" s="81"/>
      <c r="AL141" s="81"/>
      <c r="AM141" s="82"/>
      <c r="AN141" s="82"/>
      <c r="AO141" s="83"/>
    </row>
    <row r="142" spans="1:41" s="62" customFormat="1" ht="18.75" customHeight="1">
      <c r="A142" s="146" t="s">
        <v>127</v>
      </c>
      <c r="B142" s="147"/>
      <c r="C142" s="147"/>
      <c r="D142" s="147"/>
      <c r="E142" s="147"/>
      <c r="F142" s="147"/>
      <c r="G142" s="147"/>
      <c r="H142" s="148"/>
      <c r="I142" s="84">
        <v>43</v>
      </c>
      <c r="J142" s="85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80"/>
      <c r="W142" s="80"/>
      <c r="X142" s="80"/>
      <c r="Y142" s="80"/>
      <c r="Z142" s="80"/>
      <c r="AA142" s="80"/>
      <c r="AB142" s="80"/>
      <c r="AC142" s="67"/>
      <c r="AD142" s="67"/>
      <c r="AE142" s="67"/>
      <c r="AF142" s="67"/>
      <c r="AG142" s="67"/>
      <c r="AH142" s="67"/>
      <c r="AI142" s="67"/>
      <c r="AJ142" s="67"/>
      <c r="AK142" s="81"/>
      <c r="AL142" s="81"/>
      <c r="AM142" s="82"/>
      <c r="AN142" s="82"/>
      <c r="AO142" s="83"/>
    </row>
    <row r="143" spans="1:41" s="62" customFormat="1" ht="18.75" customHeight="1">
      <c r="A143" s="146" t="s">
        <v>128</v>
      </c>
      <c r="B143" s="147"/>
      <c r="C143" s="147"/>
      <c r="D143" s="147"/>
      <c r="E143" s="147"/>
      <c r="F143" s="147"/>
      <c r="G143" s="147"/>
      <c r="H143" s="148"/>
      <c r="I143" s="84">
        <v>68</v>
      </c>
      <c r="J143" s="85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80"/>
      <c r="W143" s="80"/>
      <c r="X143" s="80"/>
      <c r="Y143" s="80"/>
      <c r="Z143" s="80"/>
      <c r="AA143" s="80"/>
      <c r="AB143" s="80"/>
      <c r="AC143" s="67"/>
      <c r="AD143" s="67"/>
      <c r="AE143" s="67"/>
      <c r="AF143" s="67"/>
      <c r="AG143" s="67"/>
      <c r="AH143" s="67"/>
      <c r="AI143" s="67"/>
      <c r="AJ143" s="67"/>
      <c r="AK143" s="81"/>
      <c r="AL143" s="81"/>
      <c r="AM143" s="82"/>
      <c r="AN143" s="82"/>
      <c r="AO143" s="83"/>
    </row>
    <row r="144" spans="1:41" s="62" customFormat="1" ht="18.75" customHeight="1">
      <c r="A144" s="146" t="s">
        <v>129</v>
      </c>
      <c r="B144" s="147"/>
      <c r="C144" s="147"/>
      <c r="D144" s="147"/>
      <c r="E144" s="147"/>
      <c r="F144" s="147"/>
      <c r="G144" s="147"/>
      <c r="H144" s="148"/>
      <c r="I144" s="84">
        <v>15</v>
      </c>
      <c r="J144" s="85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80"/>
      <c r="W144" s="80"/>
      <c r="X144" s="80"/>
      <c r="Y144" s="80"/>
      <c r="Z144" s="80"/>
      <c r="AA144" s="80"/>
      <c r="AB144" s="80"/>
      <c r="AC144" s="67"/>
      <c r="AD144" s="67"/>
      <c r="AE144" s="67"/>
      <c r="AF144" s="67"/>
      <c r="AG144" s="67"/>
      <c r="AH144" s="67"/>
      <c r="AI144" s="67"/>
      <c r="AJ144" s="67"/>
      <c r="AK144" s="81"/>
      <c r="AL144" s="81"/>
      <c r="AM144" s="82"/>
      <c r="AN144" s="82"/>
      <c r="AO144" s="83"/>
    </row>
    <row r="145" spans="1:62" s="62" customFormat="1" ht="18.75" customHeight="1">
      <c r="A145" s="146" t="s">
        <v>130</v>
      </c>
      <c r="B145" s="147"/>
      <c r="C145" s="147"/>
      <c r="D145" s="147"/>
      <c r="E145" s="147"/>
      <c r="F145" s="147"/>
      <c r="G145" s="147"/>
      <c r="H145" s="148"/>
      <c r="I145" s="84">
        <v>54</v>
      </c>
      <c r="J145" s="85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80"/>
      <c r="W145" s="80"/>
      <c r="X145" s="80"/>
      <c r="Y145" s="80"/>
      <c r="Z145" s="80"/>
      <c r="AA145" s="80"/>
      <c r="AB145" s="80"/>
      <c r="AC145" s="67"/>
      <c r="AD145" s="67"/>
      <c r="AE145" s="67"/>
      <c r="AF145" s="67"/>
      <c r="AG145" s="67"/>
      <c r="AH145" s="67"/>
      <c r="AI145" s="67"/>
      <c r="AJ145" s="67"/>
      <c r="AK145" s="81"/>
      <c r="AL145" s="81"/>
      <c r="AM145" s="82"/>
      <c r="AN145" s="82"/>
      <c r="AO145" s="83"/>
    </row>
    <row r="146" spans="1:62" s="62" customFormat="1" ht="36" customHeight="1">
      <c r="A146" s="146" t="s">
        <v>131</v>
      </c>
      <c r="B146" s="147"/>
      <c r="C146" s="147"/>
      <c r="D146" s="147"/>
      <c r="E146" s="147"/>
      <c r="F146" s="147"/>
      <c r="G146" s="147"/>
      <c r="H146" s="148"/>
      <c r="I146" s="84">
        <v>19</v>
      </c>
      <c r="J146" s="85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80"/>
      <c r="W146" s="80"/>
      <c r="X146" s="80"/>
      <c r="Y146" s="80"/>
      <c r="Z146" s="80"/>
      <c r="AA146" s="80"/>
      <c r="AB146" s="80"/>
      <c r="AC146" s="67"/>
      <c r="AD146" s="67"/>
      <c r="AE146" s="67"/>
      <c r="AF146" s="67"/>
      <c r="AG146" s="67"/>
      <c r="AH146" s="67"/>
      <c r="AI146" s="67"/>
      <c r="AJ146" s="67"/>
      <c r="AK146" s="81"/>
      <c r="AL146" s="81"/>
      <c r="AM146" s="82"/>
      <c r="AN146" s="82"/>
      <c r="AO146" s="83"/>
    </row>
    <row r="147" spans="1:62" s="41" customFormat="1" ht="18.75" customHeight="1">
      <c r="A147" s="140" t="s">
        <v>156</v>
      </c>
      <c r="B147" s="141"/>
      <c r="C147" s="141"/>
      <c r="D147" s="141"/>
      <c r="E147" s="141"/>
      <c r="F147" s="141"/>
      <c r="G147" s="141"/>
      <c r="H147" s="142"/>
      <c r="I147" s="87"/>
      <c r="J147" s="79"/>
      <c r="K147" s="86"/>
      <c r="L147" s="86"/>
      <c r="M147" s="79"/>
      <c r="N147" s="79"/>
      <c r="O147" s="79"/>
      <c r="P147" s="79"/>
      <c r="Q147" s="79"/>
      <c r="R147" s="79"/>
      <c r="S147" s="79"/>
      <c r="T147" s="79"/>
      <c r="U147" s="79"/>
      <c r="W147" s="105"/>
      <c r="X147" s="105"/>
      <c r="Y147" s="105"/>
      <c r="Z147" s="105"/>
      <c r="AA147" s="105"/>
      <c r="AB147" s="106"/>
      <c r="AC147" s="107"/>
      <c r="AD147" s="105"/>
      <c r="AE147" s="105"/>
      <c r="AF147" s="105"/>
      <c r="AG147" s="105"/>
      <c r="AH147" s="105"/>
      <c r="AI147" s="107"/>
      <c r="AJ147" s="105"/>
      <c r="AK147" s="107"/>
      <c r="AL147" s="108"/>
      <c r="AM147" s="108"/>
      <c r="AN147" s="108"/>
      <c r="AO147" s="40"/>
    </row>
    <row r="148" spans="1:62" s="41" customFormat="1" ht="18.75" customHeight="1">
      <c r="A148" s="87"/>
      <c r="B148" s="87"/>
      <c r="C148" s="87"/>
      <c r="D148" s="87"/>
      <c r="E148" s="87"/>
      <c r="F148" s="87"/>
      <c r="G148" s="87"/>
      <c r="H148" s="87"/>
      <c r="I148" s="87"/>
      <c r="J148" s="79"/>
      <c r="K148" s="86"/>
      <c r="L148" s="86"/>
      <c r="M148" s="79"/>
      <c r="N148" s="79"/>
      <c r="O148" s="79"/>
      <c r="P148" s="79"/>
      <c r="Q148" s="79"/>
      <c r="R148" s="79"/>
      <c r="S148" s="79"/>
      <c r="T148" s="79"/>
      <c r="U148" s="79"/>
      <c r="V148" s="122" t="s">
        <v>22</v>
      </c>
      <c r="W148" s="123"/>
      <c r="X148" s="123"/>
      <c r="Y148" s="123"/>
      <c r="Z148" s="123"/>
      <c r="AA148" s="124"/>
      <c r="AB148" s="21"/>
      <c r="AC148" s="122" t="s">
        <v>23</v>
      </c>
      <c r="AD148" s="123"/>
      <c r="AE148" s="123"/>
      <c r="AF148" s="123"/>
      <c r="AG148" s="123"/>
      <c r="AH148" s="124"/>
      <c r="AI148" s="122" t="s">
        <v>24</v>
      </c>
      <c r="AJ148" s="124"/>
      <c r="AK148" s="131" t="s">
        <v>83</v>
      </c>
      <c r="AL148" s="132"/>
      <c r="AM148" s="132"/>
      <c r="AN148" s="133"/>
      <c r="AO148" s="40"/>
    </row>
    <row r="149" spans="1:62" s="41" customFormat="1" ht="18.75" customHeight="1">
      <c r="A149" s="113" t="s">
        <v>87</v>
      </c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79"/>
      <c r="S149" s="79"/>
      <c r="T149" s="79"/>
      <c r="U149" s="79"/>
      <c r="V149" s="125"/>
      <c r="W149" s="126"/>
      <c r="X149" s="126"/>
      <c r="Y149" s="126"/>
      <c r="Z149" s="126"/>
      <c r="AA149" s="127"/>
      <c r="AB149" s="21"/>
      <c r="AC149" s="125"/>
      <c r="AD149" s="126"/>
      <c r="AE149" s="126"/>
      <c r="AF149" s="126"/>
      <c r="AG149" s="126"/>
      <c r="AH149" s="127"/>
      <c r="AI149" s="125"/>
      <c r="AJ149" s="127"/>
      <c r="AK149" s="134"/>
      <c r="AL149" s="135"/>
      <c r="AM149" s="135"/>
      <c r="AN149" s="136"/>
      <c r="AO149" s="40"/>
    </row>
    <row r="150" spans="1:62" s="41" customFormat="1" ht="18.75" customHeight="1">
      <c r="A150" s="55"/>
      <c r="B150" s="59"/>
      <c r="C150" s="59"/>
      <c r="D150" s="59"/>
      <c r="E150" s="59"/>
      <c r="F150" s="59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128"/>
      <c r="W150" s="129"/>
      <c r="X150" s="129"/>
      <c r="Y150" s="129"/>
      <c r="Z150" s="129"/>
      <c r="AA150" s="130"/>
      <c r="AB150" s="21"/>
      <c r="AC150" s="128"/>
      <c r="AD150" s="129"/>
      <c r="AE150" s="129"/>
      <c r="AF150" s="129"/>
      <c r="AG150" s="129"/>
      <c r="AH150" s="130"/>
      <c r="AI150" s="128"/>
      <c r="AJ150" s="130"/>
      <c r="AK150" s="137"/>
      <c r="AL150" s="138"/>
      <c r="AM150" s="138"/>
      <c r="AN150" s="139"/>
      <c r="AO150" s="40"/>
    </row>
    <row r="151" spans="1:62" s="41" customFormat="1" ht="36.75" customHeight="1">
      <c r="A151" s="72"/>
      <c r="B151" s="154" t="s">
        <v>132</v>
      </c>
      <c r="C151" s="155"/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6"/>
      <c r="V151" s="30">
        <v>1</v>
      </c>
      <c r="W151" s="30">
        <v>2</v>
      </c>
      <c r="X151" s="30">
        <v>3</v>
      </c>
      <c r="Y151" s="30">
        <v>4</v>
      </c>
      <c r="Z151" s="30">
        <v>5</v>
      </c>
      <c r="AA151" s="30" t="s">
        <v>26</v>
      </c>
      <c r="AB151" s="31" t="s">
        <v>27</v>
      </c>
      <c r="AC151" s="30">
        <v>1</v>
      </c>
      <c r="AD151" s="30">
        <v>2</v>
      </c>
      <c r="AE151" s="30">
        <v>3</v>
      </c>
      <c r="AF151" s="30">
        <v>4</v>
      </c>
      <c r="AG151" s="30">
        <v>5</v>
      </c>
      <c r="AH151" s="30" t="s">
        <v>26</v>
      </c>
      <c r="AI151" s="32" t="s">
        <v>28</v>
      </c>
      <c r="AJ151" s="32" t="s">
        <v>29</v>
      </c>
      <c r="AK151" s="33" t="s">
        <v>30</v>
      </c>
      <c r="AL151" s="33" t="s">
        <v>31</v>
      </c>
      <c r="AM151" s="34" t="s">
        <v>32</v>
      </c>
      <c r="AN151" s="34" t="s">
        <v>33</v>
      </c>
      <c r="AO151" s="40"/>
    </row>
    <row r="152" spans="1:62" s="41" customFormat="1" ht="18.75" customHeight="1">
      <c r="A152" s="73" t="s">
        <v>133</v>
      </c>
      <c r="B152" s="116" t="s">
        <v>134</v>
      </c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8"/>
      <c r="V152" s="74">
        <f>AP51</f>
        <v>4</v>
      </c>
      <c r="W152" s="74">
        <f t="shared" ref="W152:AB156" si="19">AQ51</f>
        <v>12</v>
      </c>
      <c r="X152" s="74">
        <f t="shared" si="19"/>
        <v>19</v>
      </c>
      <c r="Y152" s="74">
        <f t="shared" si="19"/>
        <v>31</v>
      </c>
      <c r="Z152" s="74">
        <f t="shared" si="19"/>
        <v>25</v>
      </c>
      <c r="AA152" s="74">
        <f t="shared" si="19"/>
        <v>1</v>
      </c>
      <c r="AB152" s="74">
        <f t="shared" si="19"/>
        <v>92</v>
      </c>
      <c r="AC152" s="37">
        <f t="shared" ref="AC152:AH156" si="20">V152/$AB152</f>
        <v>4.3478260869565216E-2</v>
      </c>
      <c r="AD152" s="37">
        <f t="shared" si="20"/>
        <v>0.13043478260869565</v>
      </c>
      <c r="AE152" s="37">
        <f t="shared" si="20"/>
        <v>0.20652173913043478</v>
      </c>
      <c r="AF152" s="37">
        <f t="shared" si="20"/>
        <v>0.33695652173913043</v>
      </c>
      <c r="AG152" s="37">
        <f t="shared" si="20"/>
        <v>0.27173913043478259</v>
      </c>
      <c r="AH152" s="37">
        <f t="shared" si="20"/>
        <v>1.0869565217391304E-2</v>
      </c>
      <c r="AI152" s="37">
        <f>(V152+W152)/(V152+W152+X152+Y152+Z152)</f>
        <v>0.17582417582417584</v>
      </c>
      <c r="AJ152" s="37">
        <f>(X152+Y152+Z152)/(V152+W152+X152+Y152+Z152)</f>
        <v>0.82417582417582413</v>
      </c>
      <c r="AK152" s="75">
        <f t="shared" ref="AK152:AM156" si="21">BC51</f>
        <v>3.67</v>
      </c>
      <c r="AL152" s="75">
        <f t="shared" si="21"/>
        <v>1.1499999999999999</v>
      </c>
      <c r="AM152" s="76">
        <f t="shared" si="21"/>
        <v>4</v>
      </c>
      <c r="AN152" s="76">
        <v>3</v>
      </c>
      <c r="AO152" s="40"/>
    </row>
    <row r="153" spans="1:62" s="41" customFormat="1" ht="18.75" customHeight="1">
      <c r="A153" s="73" t="s">
        <v>135</v>
      </c>
      <c r="B153" s="116" t="s">
        <v>136</v>
      </c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8"/>
      <c r="V153" s="74">
        <f>AP52</f>
        <v>2</v>
      </c>
      <c r="W153" s="74">
        <f t="shared" si="19"/>
        <v>3</v>
      </c>
      <c r="X153" s="74">
        <f t="shared" si="19"/>
        <v>17</v>
      </c>
      <c r="Y153" s="74">
        <f t="shared" si="19"/>
        <v>35</v>
      </c>
      <c r="Z153" s="74">
        <f t="shared" si="19"/>
        <v>34</v>
      </c>
      <c r="AA153" s="74">
        <f t="shared" si="19"/>
        <v>1</v>
      </c>
      <c r="AB153" s="74">
        <f t="shared" si="19"/>
        <v>92</v>
      </c>
      <c r="AC153" s="37">
        <f t="shared" si="20"/>
        <v>2.1739130434782608E-2</v>
      </c>
      <c r="AD153" s="37">
        <f t="shared" si="20"/>
        <v>3.2608695652173912E-2</v>
      </c>
      <c r="AE153" s="37">
        <f t="shared" si="20"/>
        <v>0.18478260869565216</v>
      </c>
      <c r="AF153" s="37">
        <f t="shared" si="20"/>
        <v>0.38043478260869568</v>
      </c>
      <c r="AG153" s="37">
        <f t="shared" si="20"/>
        <v>0.36956521739130432</v>
      </c>
      <c r="AH153" s="37">
        <f t="shared" si="20"/>
        <v>1.0869565217391304E-2</v>
      </c>
      <c r="AI153" s="37">
        <f>(V153+W153)/(V153+W153+X153+Y153+Z153)</f>
        <v>5.4945054945054944E-2</v>
      </c>
      <c r="AJ153" s="37">
        <f>(X153+Y153+Z153)/(V153+W153+X153+Y153+Z153)</f>
        <v>0.94505494505494503</v>
      </c>
      <c r="AK153" s="75">
        <f t="shared" si="21"/>
        <v>4.05</v>
      </c>
      <c r="AL153" s="75">
        <f t="shared" si="21"/>
        <v>0.95</v>
      </c>
      <c r="AM153" s="76">
        <f t="shared" si="21"/>
        <v>4</v>
      </c>
      <c r="AN153" s="76">
        <f>BF52</f>
        <v>4</v>
      </c>
      <c r="AO153" s="40"/>
    </row>
    <row r="154" spans="1:62" s="41" customFormat="1" ht="18.75" customHeight="1">
      <c r="A154" s="73" t="s">
        <v>137</v>
      </c>
      <c r="B154" s="116" t="s">
        <v>138</v>
      </c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8"/>
      <c r="V154" s="74">
        <f>AP53</f>
        <v>4</v>
      </c>
      <c r="W154" s="74">
        <f t="shared" si="19"/>
        <v>4</v>
      </c>
      <c r="X154" s="74">
        <f t="shared" si="19"/>
        <v>20</v>
      </c>
      <c r="Y154" s="74">
        <f t="shared" si="19"/>
        <v>25</v>
      </c>
      <c r="Z154" s="74">
        <f t="shared" si="19"/>
        <v>25</v>
      </c>
      <c r="AA154" s="74">
        <f t="shared" si="19"/>
        <v>14</v>
      </c>
      <c r="AB154" s="74">
        <f t="shared" si="19"/>
        <v>92</v>
      </c>
      <c r="AC154" s="37">
        <f t="shared" si="20"/>
        <v>4.3478260869565216E-2</v>
      </c>
      <c r="AD154" s="37">
        <f t="shared" si="20"/>
        <v>4.3478260869565216E-2</v>
      </c>
      <c r="AE154" s="37">
        <f t="shared" si="20"/>
        <v>0.21739130434782608</v>
      </c>
      <c r="AF154" s="37">
        <f t="shared" si="20"/>
        <v>0.27173913043478259</v>
      </c>
      <c r="AG154" s="37">
        <f t="shared" si="20"/>
        <v>0.27173913043478259</v>
      </c>
      <c r="AH154" s="37">
        <f t="shared" si="20"/>
        <v>0.15217391304347827</v>
      </c>
      <c r="AI154" s="37">
        <f>(V154+W154)/(V154+W154+X154+Y154+Z154)</f>
        <v>0.10256410256410256</v>
      </c>
      <c r="AJ154" s="37">
        <f>(X154+Y154+Z154)/(V154+W154+X154+Y154+Z154)</f>
        <v>0.89743589743589747</v>
      </c>
      <c r="AK154" s="75">
        <f t="shared" si="21"/>
        <v>3.81</v>
      </c>
      <c r="AL154" s="75">
        <f t="shared" si="21"/>
        <v>1.1100000000000001</v>
      </c>
      <c r="AM154" s="76">
        <f t="shared" si="21"/>
        <v>4</v>
      </c>
      <c r="AN154" s="76" t="str">
        <f>BF53</f>
        <v>4b</v>
      </c>
      <c r="AO154" s="40"/>
    </row>
    <row r="155" spans="1:62" s="41" customFormat="1" ht="18.75" customHeight="1">
      <c r="A155" s="73" t="s">
        <v>139</v>
      </c>
      <c r="B155" s="116" t="s">
        <v>140</v>
      </c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8"/>
      <c r="V155" s="74">
        <f>AP54</f>
        <v>2</v>
      </c>
      <c r="W155" s="74">
        <f t="shared" si="19"/>
        <v>10</v>
      </c>
      <c r="X155" s="74">
        <f t="shared" si="19"/>
        <v>14</v>
      </c>
      <c r="Y155" s="74">
        <f t="shared" si="19"/>
        <v>22</v>
      </c>
      <c r="Z155" s="74">
        <f t="shared" si="19"/>
        <v>42</v>
      </c>
      <c r="AA155" s="74">
        <f t="shared" si="19"/>
        <v>2</v>
      </c>
      <c r="AB155" s="74">
        <f t="shared" si="19"/>
        <v>92</v>
      </c>
      <c r="AC155" s="37">
        <f t="shared" si="20"/>
        <v>2.1739130434782608E-2</v>
      </c>
      <c r="AD155" s="37">
        <f t="shared" si="20"/>
        <v>0.10869565217391304</v>
      </c>
      <c r="AE155" s="37">
        <f t="shared" si="20"/>
        <v>0.15217391304347827</v>
      </c>
      <c r="AF155" s="37">
        <f t="shared" si="20"/>
        <v>0.2391304347826087</v>
      </c>
      <c r="AG155" s="37">
        <f t="shared" si="20"/>
        <v>0.45652173913043476</v>
      </c>
      <c r="AH155" s="37">
        <f t="shared" si="20"/>
        <v>2.1739130434782608E-2</v>
      </c>
      <c r="AI155" s="37">
        <f>(V155+W155)/(V155+W155+X155+Y155+Z155)</f>
        <v>0.13333333333333333</v>
      </c>
      <c r="AJ155" s="37">
        <f>(X155+Y155+Z155)/(V155+W155+X155+Y155+Z155)</f>
        <v>0.8666666666666667</v>
      </c>
      <c r="AK155" s="75">
        <f t="shared" si="21"/>
        <v>4.0199999999999996</v>
      </c>
      <c r="AL155" s="75">
        <f t="shared" si="21"/>
        <v>1.1299999999999999</v>
      </c>
      <c r="AM155" s="76">
        <f t="shared" si="21"/>
        <v>4</v>
      </c>
      <c r="AN155" s="76">
        <f>BF54</f>
        <v>5</v>
      </c>
      <c r="AO155" s="40"/>
    </row>
    <row r="156" spans="1:62" ht="18.75" customHeight="1">
      <c r="A156" s="91" t="s">
        <v>141</v>
      </c>
      <c r="B156" s="119" t="s">
        <v>142</v>
      </c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1"/>
      <c r="V156" s="77">
        <f>AP55</f>
        <v>2</v>
      </c>
      <c r="W156" s="77">
        <f t="shared" si="19"/>
        <v>8</v>
      </c>
      <c r="X156" s="77">
        <f t="shared" si="19"/>
        <v>21</v>
      </c>
      <c r="Y156" s="77">
        <f t="shared" si="19"/>
        <v>34</v>
      </c>
      <c r="Z156" s="77">
        <f t="shared" si="19"/>
        <v>26</v>
      </c>
      <c r="AA156" s="77">
        <f t="shared" si="19"/>
        <v>1</v>
      </c>
      <c r="AB156" s="77">
        <f t="shared" si="19"/>
        <v>92</v>
      </c>
      <c r="AC156" s="44">
        <f t="shared" si="20"/>
        <v>2.1739130434782608E-2</v>
      </c>
      <c r="AD156" s="44">
        <f t="shared" si="20"/>
        <v>8.6956521739130432E-2</v>
      </c>
      <c r="AE156" s="44">
        <f t="shared" si="20"/>
        <v>0.22826086956521738</v>
      </c>
      <c r="AF156" s="44">
        <f t="shared" si="20"/>
        <v>0.36956521739130432</v>
      </c>
      <c r="AG156" s="44">
        <f t="shared" si="20"/>
        <v>0.28260869565217389</v>
      </c>
      <c r="AH156" s="44">
        <f t="shared" si="20"/>
        <v>1.0869565217391304E-2</v>
      </c>
      <c r="AI156" s="44">
        <f>(V156+W156)/(V156+W156+X156+Y156+Z156)</f>
        <v>0.10989010989010989</v>
      </c>
      <c r="AJ156" s="44">
        <f>(X156+Y156+Z156)/(V156+W156+X156+Y156+Z156)</f>
        <v>0.89010989010989006</v>
      </c>
      <c r="AK156" s="45">
        <f t="shared" si="21"/>
        <v>3.81</v>
      </c>
      <c r="AL156" s="45">
        <f t="shared" si="21"/>
        <v>1.02</v>
      </c>
      <c r="AM156" s="46">
        <f t="shared" si="21"/>
        <v>4</v>
      </c>
      <c r="AN156" s="46">
        <f>BF55</f>
        <v>4</v>
      </c>
      <c r="BJ156" s="41"/>
    </row>
    <row r="157" spans="1:62" ht="18.75">
      <c r="A157" s="48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92"/>
      <c r="W157" s="92"/>
      <c r="X157" s="92"/>
      <c r="Y157" s="92"/>
      <c r="Z157" s="92"/>
      <c r="AA157" s="92"/>
      <c r="AB157" s="92"/>
      <c r="AC157" s="93"/>
      <c r="AD157" s="93"/>
      <c r="AE157" s="93"/>
      <c r="AF157" s="93"/>
      <c r="AG157" s="93"/>
      <c r="AH157" s="93"/>
      <c r="AI157" s="93"/>
      <c r="AJ157" s="93"/>
      <c r="AK157" s="94"/>
      <c r="AL157" s="94"/>
      <c r="AM157" s="95"/>
      <c r="AN157" s="95"/>
    </row>
    <row r="158" spans="1:62" ht="15" customHeight="1">
      <c r="A158" s="113" t="s">
        <v>87</v>
      </c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87"/>
      <c r="S158" s="87"/>
      <c r="T158" s="87"/>
      <c r="U158" s="87"/>
      <c r="V158" s="92"/>
      <c r="W158" s="92"/>
      <c r="X158" s="92"/>
      <c r="Y158" s="92"/>
      <c r="Z158" s="92"/>
      <c r="AA158" s="92"/>
      <c r="AB158" s="92"/>
      <c r="AC158" s="93"/>
      <c r="AD158" s="93"/>
      <c r="AE158" s="93"/>
      <c r="AF158" s="93"/>
      <c r="AG158" s="93"/>
      <c r="AH158" s="93"/>
      <c r="AI158" s="93"/>
      <c r="AJ158" s="93"/>
      <c r="AK158" s="94"/>
      <c r="AL158" s="94"/>
      <c r="AM158" s="95"/>
      <c r="AN158" s="95"/>
    </row>
    <row r="159" spans="1:62" s="2" customFormat="1" ht="15" customHeight="1">
      <c r="A159" s="48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92"/>
      <c r="W159" s="92"/>
      <c r="X159" s="92"/>
      <c r="Y159" s="92"/>
      <c r="Z159" s="92"/>
      <c r="AA159" s="92"/>
      <c r="AB159" s="92"/>
      <c r="AC159" s="93"/>
      <c r="AD159" s="93"/>
      <c r="AE159" s="93"/>
      <c r="AF159" s="93"/>
      <c r="AG159" s="93"/>
      <c r="AH159" s="93"/>
      <c r="AI159" s="93"/>
      <c r="AJ159" s="93"/>
      <c r="AK159" s="94"/>
      <c r="AL159" s="94"/>
      <c r="AM159" s="95"/>
      <c r="AN159" s="95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</row>
    <row r="160" spans="1:62" s="2" customFormat="1" ht="15" customHeight="1">
      <c r="A160" s="96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8"/>
      <c r="W160" s="98"/>
      <c r="X160" s="98"/>
      <c r="Y160" s="98"/>
      <c r="Z160" s="98"/>
      <c r="AA160" s="98"/>
      <c r="AB160" s="98"/>
      <c r="AC160" s="99"/>
      <c r="AD160" s="99"/>
      <c r="AE160" s="99"/>
      <c r="AF160" s="99"/>
      <c r="AG160" s="99"/>
      <c r="AH160" s="99"/>
      <c r="AI160" s="99"/>
      <c r="AJ160" s="99"/>
      <c r="AK160" s="100"/>
      <c r="AL160" s="100"/>
      <c r="AM160" s="101"/>
      <c r="AN160" s="101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</row>
    <row r="161" spans="1:59" s="2" customFormat="1" ht="15" customHeight="1">
      <c r="A161" s="96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8"/>
      <c r="W161" s="98"/>
      <c r="X161" s="98"/>
      <c r="Y161" s="98"/>
      <c r="Z161" s="98"/>
      <c r="AA161" s="98"/>
      <c r="AB161" s="98"/>
      <c r="AC161" s="99"/>
      <c r="AD161" s="99"/>
      <c r="AE161" s="99"/>
      <c r="AF161" s="99"/>
      <c r="AG161" s="99"/>
      <c r="AH161" s="99"/>
      <c r="AI161" s="99"/>
      <c r="AJ161" s="99"/>
      <c r="AK161" s="100"/>
      <c r="AL161" s="100"/>
      <c r="AM161" s="101"/>
      <c r="AN161" s="10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</row>
    <row r="162" spans="1:59" s="2" customFormat="1" ht="20.25" customHeight="1">
      <c r="A162" s="96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8"/>
      <c r="W162" s="98"/>
      <c r="X162" s="98"/>
      <c r="Y162" s="98"/>
      <c r="Z162" s="98"/>
      <c r="AA162" s="98"/>
      <c r="AB162" s="98"/>
      <c r="AC162" s="99"/>
      <c r="AD162" s="99"/>
      <c r="AE162" s="99"/>
      <c r="AF162" s="99"/>
      <c r="AG162" s="99"/>
      <c r="AH162" s="99"/>
      <c r="AI162" s="99"/>
      <c r="AJ162" s="99"/>
      <c r="AK162" s="100"/>
      <c r="AL162" s="100"/>
      <c r="AM162" s="101"/>
      <c r="AN162" s="101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</row>
    <row r="163" spans="1:59" s="2" customFormat="1">
      <c r="A163" t="s">
        <v>143</v>
      </c>
      <c r="B163" t="s">
        <v>144</v>
      </c>
      <c r="C163" s="21"/>
      <c r="D163" s="21"/>
      <c r="E163" s="21"/>
      <c r="F163" s="21"/>
      <c r="G163" s="21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 s="1"/>
      <c r="AN163" s="1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</row>
    <row r="164" spans="1:59" s="2" customFormat="1">
      <c r="A164" s="21">
        <v>21</v>
      </c>
      <c r="B164" s="21">
        <v>71</v>
      </c>
      <c r="C164" s="21"/>
      <c r="D164" s="21"/>
      <c r="E164" s="21"/>
      <c r="F164" s="21"/>
      <c r="G164" s="21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 s="1"/>
      <c r="AN164" s="1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</row>
    <row r="165" spans="1:59" s="2" customFormat="1">
      <c r="A165" s="21" t="s">
        <v>143</v>
      </c>
      <c r="B165" s="21" t="s">
        <v>144</v>
      </c>
      <c r="C165" s="21"/>
      <c r="D165" s="21"/>
      <c r="E165" s="21"/>
      <c r="F165" s="21"/>
      <c r="G165" s="21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 s="1"/>
      <c r="AN165" s="1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</row>
    <row r="166" spans="1:59">
      <c r="A166" s="21">
        <v>0</v>
      </c>
      <c r="B166" s="21">
        <v>92</v>
      </c>
      <c r="C166" s="21"/>
      <c r="D166" s="21"/>
      <c r="E166" s="21"/>
      <c r="F166" s="21"/>
      <c r="G166" s="21"/>
    </row>
    <row r="167" spans="1:59">
      <c r="A167" s="21"/>
      <c r="B167" s="21"/>
      <c r="C167" s="21"/>
      <c r="D167" s="21"/>
      <c r="E167" s="21"/>
      <c r="F167" s="21"/>
      <c r="G167" s="21"/>
    </row>
    <row r="168" spans="1:59">
      <c r="A168" s="21"/>
      <c r="B168" s="21"/>
      <c r="C168" s="21"/>
      <c r="D168" s="21"/>
      <c r="E168" s="21"/>
      <c r="F168" s="21"/>
      <c r="G168" s="21"/>
    </row>
    <row r="169" spans="1:59">
      <c r="A169" s="21"/>
      <c r="B169" s="21"/>
      <c r="C169" s="21"/>
      <c r="D169" s="21"/>
      <c r="E169" s="21"/>
      <c r="F169" s="21"/>
      <c r="G169" s="21"/>
    </row>
    <row r="170" spans="1:59">
      <c r="A170" s="21"/>
      <c r="B170" s="21"/>
    </row>
    <row r="171" spans="1:59">
      <c r="A171" s="21"/>
      <c r="B171" s="21"/>
    </row>
  </sheetData>
  <sheetProtection sheet="1" objects="1" scenarios="1"/>
  <mergeCells count="102">
    <mergeCell ref="A1:AE1"/>
    <mergeCell ref="A6:AN6"/>
    <mergeCell ref="A7:AN7"/>
    <mergeCell ref="A8:AN8"/>
    <mergeCell ref="S12:X12"/>
    <mergeCell ref="A13:G13"/>
    <mergeCell ref="S13:W13"/>
    <mergeCell ref="V27:AA28"/>
    <mergeCell ref="AC27:AH28"/>
    <mergeCell ref="AI27:AJ28"/>
    <mergeCell ref="S14:W14"/>
    <mergeCell ref="S15:W15"/>
    <mergeCell ref="B21:E21"/>
    <mergeCell ref="H21:K21"/>
    <mergeCell ref="B22:D22"/>
    <mergeCell ref="H22:I22"/>
    <mergeCell ref="A29:U29"/>
    <mergeCell ref="B30:U30"/>
    <mergeCell ref="B31:U31"/>
    <mergeCell ref="B32:U32"/>
    <mergeCell ref="B33:U33"/>
    <mergeCell ref="B34:U34"/>
    <mergeCell ref="B23:D23"/>
    <mergeCell ref="H23:I23"/>
    <mergeCell ref="H24:I24"/>
    <mergeCell ref="A42:U42"/>
    <mergeCell ref="V64:AA65"/>
    <mergeCell ref="AC64:AH65"/>
    <mergeCell ref="AI64:AJ65"/>
    <mergeCell ref="AK64:AN65"/>
    <mergeCell ref="A67:U67"/>
    <mergeCell ref="B35:U35"/>
    <mergeCell ref="B36:U36"/>
    <mergeCell ref="B37:U37"/>
    <mergeCell ref="B38:U38"/>
    <mergeCell ref="B39:U39"/>
    <mergeCell ref="B40:U40"/>
    <mergeCell ref="A96:U96"/>
    <mergeCell ref="A98:Q98"/>
    <mergeCell ref="V99:AA100"/>
    <mergeCell ref="AC99:AH100"/>
    <mergeCell ref="AI99:AJ100"/>
    <mergeCell ref="AK99:AN100"/>
    <mergeCell ref="A71:U71"/>
    <mergeCell ref="Z71:AN71"/>
    <mergeCell ref="V93:AA94"/>
    <mergeCell ref="AC93:AH94"/>
    <mergeCell ref="AI93:AJ94"/>
    <mergeCell ref="AK93:AN94"/>
    <mergeCell ref="B107:U107"/>
    <mergeCell ref="B108:U108"/>
    <mergeCell ref="A110:U110"/>
    <mergeCell ref="A112:H112"/>
    <mergeCell ref="A113:H113"/>
    <mergeCell ref="A114:H114"/>
    <mergeCell ref="B101:U101"/>
    <mergeCell ref="B102:U102"/>
    <mergeCell ref="B103:U103"/>
    <mergeCell ref="B104:U104"/>
    <mergeCell ref="B105:U105"/>
    <mergeCell ref="B106:U106"/>
    <mergeCell ref="AI124:AJ125"/>
    <mergeCell ref="AK124:AN125"/>
    <mergeCell ref="B126:U126"/>
    <mergeCell ref="A115:H115"/>
    <mergeCell ref="A116:H116"/>
    <mergeCell ref="A117:H117"/>
    <mergeCell ref="A118:H118"/>
    <mergeCell ref="A119:H119"/>
    <mergeCell ref="A120:H120"/>
    <mergeCell ref="B127:U127"/>
    <mergeCell ref="B128:U128"/>
    <mergeCell ref="A130:U130"/>
    <mergeCell ref="A132:H132"/>
    <mergeCell ref="A133:H133"/>
    <mergeCell ref="A134:H134"/>
    <mergeCell ref="A123:Q123"/>
    <mergeCell ref="V124:AA125"/>
    <mergeCell ref="AC124:AH125"/>
    <mergeCell ref="A143:H143"/>
    <mergeCell ref="A144:H144"/>
    <mergeCell ref="A145:H145"/>
    <mergeCell ref="A146:H146"/>
    <mergeCell ref="A147:H147"/>
    <mergeCell ref="V148:AA150"/>
    <mergeCell ref="A135:H135"/>
    <mergeCell ref="A136:H136"/>
    <mergeCell ref="A138:U138"/>
    <mergeCell ref="A140:H140"/>
    <mergeCell ref="A141:H141"/>
    <mergeCell ref="A142:H142"/>
    <mergeCell ref="B153:U153"/>
    <mergeCell ref="B154:U154"/>
    <mergeCell ref="B155:U155"/>
    <mergeCell ref="B156:U156"/>
    <mergeCell ref="A158:Q158"/>
    <mergeCell ref="AC148:AH150"/>
    <mergeCell ref="AI148:AJ150"/>
    <mergeCell ref="AK148:AN150"/>
    <mergeCell ref="A149:Q149"/>
    <mergeCell ref="B151:U151"/>
    <mergeCell ref="B152:U152"/>
  </mergeCells>
  <hyperlinks>
    <hyperlink ref="A98:Q98" location="'observaciones FCS'!A1" display="pincha aquí para ver el campo observaciones"/>
    <hyperlink ref="A120:H120" location="'observaciones FCS'!A26" display="Pincha aquí para ver Otro"/>
    <hyperlink ref="A123:Q123" location="'observaciones FCS'!A30" display="Pincha aquí para ver el campo observaciones"/>
    <hyperlink ref="A149:Q149" location="'observaciones FCS'!A43" display="Pincha aquí para ver el campo observaciones"/>
    <hyperlink ref="A158:Q158" location="'observaciones FCS'!A49" display="Pincha aquí para ver el campo observaciones"/>
    <hyperlink ref="A136:H136" location="'observaciones FCS'!A55" display="Pincha aquí para ver el campo Otro"/>
    <hyperlink ref="A147:H147" location="'observaciones FCS'!A57" display="Pincha aquí para ver el campo Otro"/>
  </hyperlink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89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J171"/>
  <sheetViews>
    <sheetView showGridLines="0" view="pageBreakPreview" topLeftCell="U120" zoomScaleNormal="100" zoomScaleSheetLayoutView="100" workbookViewId="0">
      <selection activeCell="J140" sqref="J140:J146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6" width="11.28515625" customWidth="1"/>
    <col min="37" max="37" width="11.140625" customWidth="1"/>
    <col min="38" max="38" width="14.85546875" bestFit="1" customWidth="1"/>
    <col min="39" max="39" width="12.28515625" style="1" bestFit="1" customWidth="1"/>
    <col min="40" max="40" width="15.42578125" style="1" customWidth="1"/>
    <col min="41" max="41" width="41.140625" style="2" hidden="1" customWidth="1"/>
    <col min="42" max="42" width="6" hidden="1" customWidth="1"/>
    <col min="43" max="43" width="6.85546875" hidden="1" customWidth="1"/>
    <col min="44" max="44" width="4.7109375" hidden="1" customWidth="1"/>
    <col min="45" max="45" width="5.140625" hidden="1" customWidth="1"/>
    <col min="46" max="47" width="5.85546875" hidden="1" customWidth="1"/>
    <col min="48" max="48" width="11.42578125" hidden="1" customWidth="1"/>
    <col min="49" max="49" width="45.5703125" hidden="1" customWidth="1"/>
    <col min="50" max="59" width="11.42578125" hidden="1" customWidth="1"/>
    <col min="60" max="62" width="11.42578125" customWidth="1"/>
  </cols>
  <sheetData>
    <row r="1" spans="1:51" ht="15" hidden="1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</row>
    <row r="2" spans="1:5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5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5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5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51" ht="15.75">
      <c r="A6" s="174" t="s">
        <v>0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</row>
    <row r="7" spans="1:51" ht="18.75" customHeight="1">
      <c r="A7" s="175" t="s">
        <v>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</row>
    <row r="8" spans="1:51" ht="15.75" customHeight="1">
      <c r="A8" s="176" t="s">
        <v>157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</row>
    <row r="9" spans="1:51" ht="21" customHeight="1"/>
    <row r="10" spans="1:51" ht="21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5"/>
      <c r="AN10" s="5"/>
    </row>
    <row r="11" spans="1:51" ht="21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15" t="s">
        <v>3</v>
      </c>
      <c r="R11" s="115"/>
      <c r="S11" s="115"/>
      <c r="T11" s="115"/>
      <c r="U11" s="115"/>
      <c r="V11" s="115"/>
      <c r="W11" s="109"/>
      <c r="X11" s="180"/>
      <c r="Y11" s="180"/>
      <c r="Z11" s="180"/>
      <c r="AA11" s="180"/>
      <c r="AB11" s="180"/>
      <c r="AC11" s="180"/>
      <c r="AD11" s="109"/>
      <c r="AE11" s="180"/>
      <c r="AF11" s="180"/>
      <c r="AG11" s="180"/>
      <c r="AH11" s="180"/>
      <c r="AI11" s="180"/>
      <c r="AJ11" s="180"/>
      <c r="AK11" s="180"/>
      <c r="AL11" s="180"/>
      <c r="AM11" s="5"/>
      <c r="AN11" s="5"/>
    </row>
    <row r="12" spans="1:51" ht="31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62" t="s">
        <v>5</v>
      </c>
      <c r="R12" s="163"/>
      <c r="S12" s="163"/>
      <c r="T12" s="163"/>
      <c r="U12" s="164"/>
      <c r="V12" s="8">
        <v>92</v>
      </c>
      <c r="W12" s="61"/>
      <c r="X12" s="177"/>
      <c r="Y12" s="177"/>
      <c r="Z12" s="177"/>
      <c r="AA12" s="177"/>
      <c r="AB12" s="177"/>
      <c r="AC12" s="15"/>
      <c r="AD12" s="102"/>
      <c r="AE12" s="177"/>
      <c r="AF12" s="177"/>
      <c r="AG12" s="177"/>
      <c r="AH12" s="177"/>
      <c r="AI12" s="177"/>
      <c r="AJ12" s="177"/>
      <c r="AK12" s="177"/>
      <c r="AL12" s="15"/>
      <c r="AM12" s="5"/>
      <c r="AN12" s="5"/>
    </row>
    <row r="13" spans="1:51" ht="36" customHeight="1">
      <c r="A13" s="172"/>
      <c r="B13" s="172"/>
      <c r="C13" s="172"/>
      <c r="D13" s="172"/>
      <c r="E13" s="172"/>
      <c r="F13" s="172"/>
      <c r="G13" s="172"/>
      <c r="Q13" s="162" t="s">
        <v>6</v>
      </c>
      <c r="R13" s="163"/>
      <c r="S13" s="163"/>
      <c r="T13" s="163"/>
      <c r="U13" s="164"/>
      <c r="V13" s="8">
        <v>74</v>
      </c>
      <c r="W13" s="110"/>
      <c r="X13" s="177"/>
      <c r="Y13" s="177"/>
      <c r="Z13" s="177"/>
      <c r="AA13" s="177"/>
      <c r="AB13" s="177"/>
      <c r="AC13" s="15"/>
      <c r="AD13" s="66"/>
      <c r="AE13" s="177"/>
      <c r="AF13" s="177"/>
      <c r="AG13" s="177"/>
      <c r="AH13" s="177"/>
      <c r="AI13" s="177"/>
      <c r="AJ13" s="177"/>
      <c r="AK13" s="177"/>
      <c r="AL13" s="15"/>
      <c r="AM13" s="10"/>
      <c r="AN13" s="10"/>
    </row>
    <row r="14" spans="1:51" ht="18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62" t="s">
        <v>9</v>
      </c>
      <c r="R14" s="163"/>
      <c r="S14" s="163"/>
      <c r="T14" s="163"/>
      <c r="U14" s="164"/>
      <c r="V14" s="8">
        <v>236</v>
      </c>
      <c r="W14" s="110"/>
      <c r="X14" s="177"/>
      <c r="Y14" s="177"/>
      <c r="Z14" s="177"/>
      <c r="AA14" s="177"/>
      <c r="AB14" s="177"/>
      <c r="AC14" s="15"/>
      <c r="AD14" s="66"/>
      <c r="AE14" s="177"/>
      <c r="AF14" s="177"/>
      <c r="AG14" s="177"/>
      <c r="AH14" s="177"/>
      <c r="AI14" s="177"/>
      <c r="AJ14" s="177"/>
      <c r="AK14" s="177"/>
      <c r="AL14" s="15"/>
      <c r="AM14" s="10"/>
      <c r="AN14" s="13"/>
      <c r="AX14" t="s">
        <v>7</v>
      </c>
      <c r="AY14" t="s">
        <v>8</v>
      </c>
    </row>
    <row r="15" spans="1:51" ht="1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62" t="s">
        <v>10</v>
      </c>
      <c r="R15" s="163"/>
      <c r="S15" s="163"/>
      <c r="T15" s="163"/>
      <c r="U15" s="164"/>
      <c r="V15" s="8">
        <v>581</v>
      </c>
      <c r="W15" s="110"/>
      <c r="X15" s="177"/>
      <c r="Y15" s="177"/>
      <c r="Z15" s="177"/>
      <c r="AA15" s="177"/>
      <c r="AB15" s="177"/>
      <c r="AC15" s="15"/>
      <c r="AD15" s="66"/>
      <c r="AE15" s="177"/>
      <c r="AF15" s="177"/>
      <c r="AG15" s="177"/>
      <c r="AH15" s="177"/>
      <c r="AI15" s="177"/>
      <c r="AJ15" s="177"/>
      <c r="AK15" s="177"/>
      <c r="AL15" s="15"/>
      <c r="AM15" s="10"/>
      <c r="AN15" s="13"/>
      <c r="AX15">
        <v>91.4</v>
      </c>
      <c r="AY15">
        <v>91.4</v>
      </c>
    </row>
    <row r="16" spans="1:51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62" t="s">
        <v>11</v>
      </c>
      <c r="R16" s="163"/>
      <c r="S16" s="163"/>
      <c r="T16" s="163"/>
      <c r="U16" s="164"/>
      <c r="V16" s="8">
        <v>71</v>
      </c>
      <c r="W16" s="110"/>
      <c r="X16" s="177"/>
      <c r="Y16" s="177"/>
      <c r="Z16" s="177"/>
      <c r="AA16" s="177"/>
      <c r="AB16" s="177"/>
      <c r="AC16" s="15"/>
      <c r="AD16" s="66"/>
      <c r="AE16" s="177"/>
      <c r="AF16" s="177"/>
      <c r="AG16" s="177"/>
      <c r="AH16" s="177"/>
      <c r="AI16" s="177"/>
      <c r="AJ16" s="177"/>
      <c r="AK16" s="177"/>
      <c r="AL16" s="15"/>
      <c r="AM16" s="10"/>
      <c r="AN16" s="13"/>
      <c r="AX16">
        <v>0.4</v>
      </c>
      <c r="AY16">
        <v>91.8</v>
      </c>
    </row>
    <row r="17" spans="1:58" ht="33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62" t="s">
        <v>12</v>
      </c>
      <c r="R17" s="163"/>
      <c r="S17" s="163"/>
      <c r="T17" s="163"/>
      <c r="U17" s="164"/>
      <c r="V17" s="8">
        <v>119</v>
      </c>
      <c r="W17" s="110"/>
      <c r="X17" s="177"/>
      <c r="Y17" s="177"/>
      <c r="Z17" s="177"/>
      <c r="AA17" s="177"/>
      <c r="AB17" s="177"/>
      <c r="AC17" s="15"/>
      <c r="AD17" s="66"/>
      <c r="AE17" s="177"/>
      <c r="AF17" s="177"/>
      <c r="AG17" s="177"/>
      <c r="AH17" s="177"/>
      <c r="AI17" s="177"/>
      <c r="AJ17" s="177"/>
      <c r="AK17" s="177"/>
      <c r="AL17" s="15"/>
      <c r="AM17" s="10"/>
      <c r="AN17" s="13"/>
      <c r="AX17">
        <v>0.1</v>
      </c>
      <c r="AY17">
        <v>91.9</v>
      </c>
    </row>
    <row r="18" spans="1:58" ht="39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62" t="s">
        <v>13</v>
      </c>
      <c r="R18" s="163"/>
      <c r="S18" s="163"/>
      <c r="T18" s="163"/>
      <c r="U18" s="164"/>
      <c r="V18" s="8">
        <v>53</v>
      </c>
      <c r="W18" s="110"/>
      <c r="X18" s="177"/>
      <c r="Y18" s="177"/>
      <c r="Z18" s="177"/>
      <c r="AA18" s="177"/>
      <c r="AB18" s="177"/>
      <c r="AC18" s="15"/>
      <c r="AD18" s="66"/>
      <c r="AE18" s="177"/>
      <c r="AF18" s="177"/>
      <c r="AG18" s="177"/>
      <c r="AH18" s="177"/>
      <c r="AI18" s="177"/>
      <c r="AJ18" s="177"/>
      <c r="AK18" s="177"/>
      <c r="AL18" s="15"/>
      <c r="AM18" s="10"/>
      <c r="AN18" s="13"/>
      <c r="AX18">
        <v>0.8</v>
      </c>
      <c r="AY18">
        <v>92.8</v>
      </c>
    </row>
    <row r="19" spans="1:58" ht="19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69" t="s">
        <v>14</v>
      </c>
      <c r="R19" s="170"/>
      <c r="S19" s="170"/>
      <c r="T19" s="170"/>
      <c r="U19" s="171"/>
      <c r="V19" s="8">
        <f>SUM(V12:V18)</f>
        <v>1226</v>
      </c>
      <c r="W19" s="110"/>
      <c r="X19" s="177"/>
      <c r="Y19" s="177"/>
      <c r="Z19" s="177"/>
      <c r="AA19" s="177"/>
      <c r="AB19" s="177"/>
      <c r="AC19" s="15"/>
      <c r="AD19" s="66"/>
      <c r="AE19" s="177"/>
      <c r="AF19" s="177"/>
      <c r="AG19" s="177"/>
      <c r="AH19" s="177"/>
      <c r="AI19" s="177"/>
      <c r="AJ19" s="177"/>
      <c r="AK19" s="177"/>
      <c r="AL19" s="15"/>
      <c r="AM19" s="10"/>
      <c r="AN19" s="13"/>
      <c r="AX19">
        <v>1.9</v>
      </c>
      <c r="AY19">
        <v>94.6</v>
      </c>
    </row>
    <row r="20" spans="1:58" ht="27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77"/>
      <c r="R20" s="177"/>
      <c r="S20" s="177"/>
      <c r="T20" s="177"/>
      <c r="U20" s="177"/>
      <c r="V20" s="15"/>
      <c r="W20" s="110"/>
      <c r="X20" s="177"/>
      <c r="Y20" s="177"/>
      <c r="Z20" s="177"/>
      <c r="AA20" s="177"/>
      <c r="AB20" s="177"/>
      <c r="AC20" s="15"/>
      <c r="AD20" s="66"/>
      <c r="AE20" s="14"/>
      <c r="AF20" s="14"/>
      <c r="AG20" s="14"/>
      <c r="AH20" s="14"/>
      <c r="AI20" s="14"/>
      <c r="AJ20" s="14"/>
      <c r="AK20" s="14"/>
      <c r="AL20" s="15"/>
      <c r="AM20" s="10"/>
      <c r="AN20" s="13"/>
      <c r="AX20">
        <v>1</v>
      </c>
      <c r="AY20">
        <v>95.7</v>
      </c>
    </row>
    <row r="21" spans="1:58" ht="36.75" customHeight="1">
      <c r="A21" s="11"/>
      <c r="B21" s="178"/>
      <c r="C21" s="178"/>
      <c r="D21" s="178"/>
      <c r="E21" s="178"/>
      <c r="F21" s="11"/>
      <c r="G21" s="11"/>
      <c r="H21" s="115" t="s">
        <v>17</v>
      </c>
      <c r="I21" s="115"/>
      <c r="J21" s="115"/>
      <c r="K21" s="115"/>
      <c r="L21" s="11"/>
      <c r="M21" s="11"/>
      <c r="N21" s="11"/>
      <c r="O21" s="11"/>
      <c r="P21" s="11"/>
      <c r="Q21" s="177"/>
      <c r="R21" s="177"/>
      <c r="S21" s="177"/>
      <c r="T21" s="177"/>
      <c r="U21" s="177"/>
      <c r="V21" s="15"/>
      <c r="W21" s="110"/>
      <c r="X21" s="177"/>
      <c r="Y21" s="177"/>
      <c r="Z21" s="177"/>
      <c r="AA21" s="177"/>
      <c r="AB21" s="177"/>
      <c r="AC21" s="15"/>
      <c r="AD21" s="66"/>
      <c r="AE21" s="14"/>
      <c r="AF21" s="14"/>
      <c r="AG21" s="14"/>
      <c r="AH21" s="14"/>
      <c r="AI21" s="14"/>
      <c r="AJ21" s="14"/>
      <c r="AK21" s="14"/>
      <c r="AL21" s="15"/>
      <c r="AM21" s="10"/>
      <c r="AN21" s="13"/>
      <c r="AX21">
        <v>0.5</v>
      </c>
      <c r="AY21">
        <v>96.2</v>
      </c>
    </row>
    <row r="22" spans="1:58" ht="33" customHeight="1">
      <c r="A22" s="11"/>
      <c r="B22" s="177"/>
      <c r="C22" s="177"/>
      <c r="D22" s="177"/>
      <c r="E22" s="15"/>
      <c r="F22" s="11"/>
      <c r="G22" s="11"/>
      <c r="H22" s="162" t="s">
        <v>19</v>
      </c>
      <c r="I22" s="164"/>
      <c r="J22" s="8">
        <v>395</v>
      </c>
      <c r="L22" s="11"/>
      <c r="M22" s="11"/>
      <c r="N22" s="11"/>
      <c r="O22" s="11"/>
      <c r="P22" s="11"/>
      <c r="Q22" s="177"/>
      <c r="R22" s="177"/>
      <c r="S22" s="177"/>
      <c r="T22" s="177"/>
      <c r="U22" s="177"/>
      <c r="V22" s="15"/>
      <c r="W22" s="110"/>
      <c r="X22" s="177"/>
      <c r="Y22" s="177"/>
      <c r="Z22" s="177"/>
      <c r="AA22" s="177"/>
      <c r="AB22" s="177"/>
      <c r="AC22" s="15"/>
      <c r="AD22" s="17"/>
      <c r="AE22" s="14"/>
      <c r="AF22" s="14"/>
      <c r="AG22" s="14"/>
      <c r="AH22" s="14"/>
      <c r="AI22" s="14"/>
      <c r="AJ22" s="14"/>
      <c r="AK22" s="14"/>
      <c r="AL22" s="15"/>
      <c r="AM22" s="10"/>
      <c r="AN22" s="13"/>
      <c r="AX22">
        <v>3.8</v>
      </c>
      <c r="AY22">
        <v>100</v>
      </c>
    </row>
    <row r="23" spans="1:58" ht="33" customHeight="1">
      <c r="A23" s="11"/>
      <c r="B23" s="177"/>
      <c r="C23" s="177"/>
      <c r="D23" s="177"/>
      <c r="E23" s="15"/>
      <c r="F23" s="11"/>
      <c r="G23" s="11"/>
      <c r="H23" s="162" t="s">
        <v>21</v>
      </c>
      <c r="I23" s="164"/>
      <c r="J23" s="8">
        <v>831</v>
      </c>
      <c r="K23" s="11"/>
      <c r="L23" s="11"/>
      <c r="M23" s="11"/>
      <c r="N23" s="11"/>
      <c r="O23" s="11"/>
      <c r="P23" s="11"/>
      <c r="Q23" s="177"/>
      <c r="R23" s="177"/>
      <c r="S23" s="177"/>
      <c r="T23" s="177"/>
      <c r="U23" s="177"/>
      <c r="V23" s="15"/>
      <c r="W23" s="110"/>
      <c r="X23" s="177"/>
      <c r="Y23" s="177"/>
      <c r="Z23" s="177"/>
      <c r="AA23" s="177"/>
      <c r="AB23" s="177"/>
      <c r="AC23" s="15"/>
      <c r="AD23" s="17"/>
      <c r="AE23" s="111"/>
      <c r="AF23" s="112"/>
      <c r="AG23" s="112"/>
      <c r="AH23" s="112"/>
      <c r="AI23" s="112"/>
      <c r="AJ23" s="112"/>
      <c r="AK23" s="112"/>
      <c r="AL23" s="12"/>
      <c r="AM23" s="10"/>
      <c r="AN23" s="13"/>
      <c r="AX23">
        <v>100</v>
      </c>
    </row>
    <row r="24" spans="1:58" ht="33" customHeight="1">
      <c r="A24" s="11"/>
      <c r="B24" s="66"/>
      <c r="C24" s="66"/>
      <c r="D24" s="66"/>
      <c r="E24" s="15"/>
      <c r="F24" s="11"/>
      <c r="G24" s="11"/>
      <c r="H24" s="160" t="s">
        <v>14</v>
      </c>
      <c r="I24" s="160"/>
      <c r="J24" s="8">
        <f>SUM(J22:J23)</f>
        <v>1226</v>
      </c>
      <c r="K24" s="11"/>
      <c r="L24" s="11"/>
      <c r="M24" s="11"/>
      <c r="N24" s="11"/>
      <c r="O24" s="11"/>
      <c r="P24" s="11"/>
      <c r="Q24" s="11"/>
      <c r="R24" s="11"/>
      <c r="S24" s="14"/>
      <c r="T24" s="14"/>
      <c r="U24" s="14"/>
      <c r="V24" s="14"/>
      <c r="W24" s="14"/>
      <c r="X24" s="15"/>
      <c r="Y24" s="12"/>
      <c r="Z24" s="16"/>
      <c r="AA24" s="17"/>
      <c r="AB24" s="17"/>
      <c r="AC24" s="17"/>
      <c r="AD24" s="17"/>
      <c r="AE24" s="18"/>
      <c r="AF24" s="11"/>
      <c r="AG24" s="11"/>
      <c r="AH24" s="11"/>
      <c r="AI24" s="11"/>
      <c r="AJ24" s="11"/>
      <c r="AK24" s="11"/>
      <c r="AL24" s="12"/>
      <c r="AM24" s="10"/>
      <c r="AN24" s="13"/>
    </row>
    <row r="25" spans="1:58" ht="20.25">
      <c r="A25" s="11"/>
      <c r="B25" s="19"/>
      <c r="E25" s="11"/>
      <c r="F25" s="11"/>
      <c r="G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0"/>
      <c r="AN25" s="20"/>
    </row>
    <row r="26" spans="1:58" ht="20.25">
      <c r="A26" s="11"/>
      <c r="B26" s="1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0"/>
      <c r="AN26" s="20"/>
    </row>
    <row r="27" spans="1:58" ht="1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2" t="s">
        <v>22</v>
      </c>
      <c r="W27" s="123"/>
      <c r="X27" s="123"/>
      <c r="Y27" s="123"/>
      <c r="Z27" s="123"/>
      <c r="AA27" s="124"/>
      <c r="AB27" s="21"/>
      <c r="AC27" s="122" t="s">
        <v>23</v>
      </c>
      <c r="AD27" s="123"/>
      <c r="AE27" s="123"/>
      <c r="AF27" s="123"/>
      <c r="AG27" s="123"/>
      <c r="AH27" s="124"/>
      <c r="AI27" s="122" t="s">
        <v>24</v>
      </c>
      <c r="AJ27" s="124"/>
      <c r="AK27" s="131" t="s">
        <v>83</v>
      </c>
      <c r="AL27" s="132"/>
      <c r="AM27" s="132"/>
      <c r="AN27" s="133"/>
    </row>
    <row r="28" spans="1:5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28"/>
      <c r="W28" s="129"/>
      <c r="X28" s="129"/>
      <c r="Y28" s="129"/>
      <c r="Z28" s="129"/>
      <c r="AA28" s="130"/>
      <c r="AB28" s="21"/>
      <c r="AC28" s="128"/>
      <c r="AD28" s="129"/>
      <c r="AE28" s="129"/>
      <c r="AF28" s="129"/>
      <c r="AG28" s="129"/>
      <c r="AH28" s="130"/>
      <c r="AI28" s="128"/>
      <c r="AJ28" s="130"/>
      <c r="AK28" s="137"/>
      <c r="AL28" s="138"/>
      <c r="AM28" s="138"/>
      <c r="AN28" s="139"/>
    </row>
    <row r="29" spans="1:58" s="35" customFormat="1" ht="40.5" customHeight="1">
      <c r="A29" s="154" t="s">
        <v>25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6"/>
      <c r="V29" s="30">
        <v>1</v>
      </c>
      <c r="W29" s="30">
        <v>2</v>
      </c>
      <c r="X29" s="30">
        <v>3</v>
      </c>
      <c r="Y29" s="30">
        <v>4</v>
      </c>
      <c r="Z29" s="30">
        <v>5</v>
      </c>
      <c r="AA29" s="30" t="s">
        <v>26</v>
      </c>
      <c r="AB29" s="31" t="s">
        <v>27</v>
      </c>
      <c r="AC29" s="30">
        <v>1</v>
      </c>
      <c r="AD29" s="30">
        <v>2</v>
      </c>
      <c r="AE29" s="30">
        <v>3</v>
      </c>
      <c r="AF29" s="30">
        <v>4</v>
      </c>
      <c r="AG29" s="30">
        <v>5</v>
      </c>
      <c r="AH29" s="30" t="s">
        <v>26</v>
      </c>
      <c r="AI29" s="32" t="s">
        <v>28</v>
      </c>
      <c r="AJ29" s="32" t="s">
        <v>29</v>
      </c>
      <c r="AK29" s="33" t="s">
        <v>30</v>
      </c>
      <c r="AL29" s="33" t="s">
        <v>31</v>
      </c>
      <c r="AM29" s="34" t="s">
        <v>32</v>
      </c>
      <c r="AN29" s="34" t="s">
        <v>33</v>
      </c>
      <c r="AO29" s="2"/>
      <c r="AP29" s="35">
        <v>1</v>
      </c>
      <c r="AQ29" s="35">
        <v>2</v>
      </c>
      <c r="AR29" s="35">
        <v>3</v>
      </c>
      <c r="AS29" s="35">
        <v>4</v>
      </c>
      <c r="AT29" s="35">
        <v>5</v>
      </c>
      <c r="AU29" s="35" t="s">
        <v>34</v>
      </c>
      <c r="AV29" s="35" t="s">
        <v>14</v>
      </c>
      <c r="AX29" s="35">
        <v>1</v>
      </c>
      <c r="AY29" s="35">
        <v>2</v>
      </c>
      <c r="AZ29" s="35">
        <v>3</v>
      </c>
      <c r="BA29" s="35">
        <v>4</v>
      </c>
      <c r="BB29" s="35">
        <v>5</v>
      </c>
      <c r="BC29" s="35" t="s">
        <v>14</v>
      </c>
    </row>
    <row r="30" spans="1:58" s="41" customFormat="1" ht="20.100000000000001" customHeight="1">
      <c r="A30" s="36" t="s">
        <v>35</v>
      </c>
      <c r="B30" s="162" t="s">
        <v>36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4"/>
      <c r="V30" s="8">
        <f>AP30</f>
        <v>53</v>
      </c>
      <c r="W30" s="8">
        <f t="shared" ref="W30:AB38" si="0">AQ30</f>
        <v>128</v>
      </c>
      <c r="X30" s="8">
        <f t="shared" si="0"/>
        <v>369</v>
      </c>
      <c r="Y30" s="8">
        <f t="shared" si="0"/>
        <v>479</v>
      </c>
      <c r="Z30" s="8">
        <f t="shared" si="0"/>
        <v>192</v>
      </c>
      <c r="AA30" s="8">
        <f t="shared" si="0"/>
        <v>5</v>
      </c>
      <c r="AB30" s="8">
        <f t="shared" si="0"/>
        <v>1226</v>
      </c>
      <c r="AC30" s="37">
        <f t="shared" ref="AC30:AH39" si="1">V30/$AB30</f>
        <v>4.3230016313213701E-2</v>
      </c>
      <c r="AD30" s="37">
        <f t="shared" si="1"/>
        <v>0.10440456769983687</v>
      </c>
      <c r="AE30" s="37">
        <f t="shared" si="1"/>
        <v>0.30097879282218598</v>
      </c>
      <c r="AF30" s="37">
        <f t="shared" si="1"/>
        <v>0.39070146818923329</v>
      </c>
      <c r="AG30" s="37">
        <f t="shared" si="1"/>
        <v>0.15660685154975529</v>
      </c>
      <c r="AH30" s="37">
        <f t="shared" si="1"/>
        <v>4.0783034257748773E-3</v>
      </c>
      <c r="AI30" s="37">
        <f>(V30+W30)/(V30+W30+X30+Y30+Z30)</f>
        <v>0.14823914823914824</v>
      </c>
      <c r="AJ30" s="37">
        <f>(X30+Y30+Z30)/(V30+W30+X30+Y30+Z30)</f>
        <v>0.85176085176085181</v>
      </c>
      <c r="AK30" s="38">
        <f>BC30</f>
        <v>3.52</v>
      </c>
      <c r="AL30" s="38">
        <f>BD30</f>
        <v>1.02</v>
      </c>
      <c r="AM30" s="39">
        <f>BE30</f>
        <v>4</v>
      </c>
      <c r="AN30" s="39">
        <f>BF30</f>
        <v>4</v>
      </c>
      <c r="AO30" s="40" t="s">
        <v>37</v>
      </c>
      <c r="AP30" s="41">
        <v>53</v>
      </c>
      <c r="AQ30" s="41">
        <v>128</v>
      </c>
      <c r="AR30" s="41">
        <v>369</v>
      </c>
      <c r="AS30" s="41">
        <v>479</v>
      </c>
      <c r="AT30" s="41">
        <v>192</v>
      </c>
      <c r="AU30" s="41">
        <v>5</v>
      </c>
      <c r="AV30" s="41">
        <v>1226</v>
      </c>
      <c r="AW30" s="41" t="s">
        <v>37</v>
      </c>
      <c r="AX30" s="41">
        <v>53</v>
      </c>
      <c r="AY30" s="41">
        <v>128</v>
      </c>
      <c r="AZ30" s="41">
        <v>369</v>
      </c>
      <c r="BA30" s="41">
        <v>479</v>
      </c>
      <c r="BB30" s="41">
        <v>192</v>
      </c>
      <c r="BC30" s="41">
        <v>3.52</v>
      </c>
      <c r="BD30" s="41">
        <v>1.02</v>
      </c>
      <c r="BE30" s="41">
        <v>4</v>
      </c>
      <c r="BF30" s="41">
        <v>4</v>
      </c>
    </row>
    <row r="31" spans="1:58" s="41" customFormat="1" ht="20.100000000000001" customHeight="1">
      <c r="A31" s="36" t="s">
        <v>38</v>
      </c>
      <c r="B31" s="162" t="s">
        <v>39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4"/>
      <c r="V31" s="8">
        <f t="shared" ref="V31:V38" si="2">AP31</f>
        <v>120</v>
      </c>
      <c r="W31" s="8">
        <f t="shared" si="0"/>
        <v>205</v>
      </c>
      <c r="X31" s="8">
        <f t="shared" si="0"/>
        <v>369</v>
      </c>
      <c r="Y31" s="8">
        <f t="shared" si="0"/>
        <v>314</v>
      </c>
      <c r="Z31" s="8">
        <f t="shared" si="0"/>
        <v>153</v>
      </c>
      <c r="AA31" s="8">
        <f t="shared" si="0"/>
        <v>65</v>
      </c>
      <c r="AB31" s="8">
        <f t="shared" si="0"/>
        <v>1226</v>
      </c>
      <c r="AC31" s="37">
        <f t="shared" si="1"/>
        <v>9.7879282218597069E-2</v>
      </c>
      <c r="AD31" s="37">
        <f t="shared" si="1"/>
        <v>0.16721044045676997</v>
      </c>
      <c r="AE31" s="37">
        <f t="shared" si="1"/>
        <v>0.30097879282218598</v>
      </c>
      <c r="AF31" s="37">
        <f t="shared" si="1"/>
        <v>0.2561174551386623</v>
      </c>
      <c r="AG31" s="37">
        <f t="shared" si="1"/>
        <v>0.12479608482871125</v>
      </c>
      <c r="AH31" s="37">
        <f t="shared" si="1"/>
        <v>5.3017944535073407E-2</v>
      </c>
      <c r="AI31" s="37">
        <f t="shared" ref="AI31:AI39" si="3">(V31+W31)/(V31+W31+X31+Y31+Z31)</f>
        <v>0.27993109388458226</v>
      </c>
      <c r="AJ31" s="37">
        <f t="shared" ref="AJ31:AJ39" si="4">(X31+Y31+Z31)/(V31+W31+X31+Y31+Z31)</f>
        <v>0.72006890611541774</v>
      </c>
      <c r="AK31" s="38">
        <f t="shared" ref="AK31:AN38" si="5">BC31</f>
        <v>3.15</v>
      </c>
      <c r="AL31" s="38">
        <f t="shared" si="5"/>
        <v>1.17</v>
      </c>
      <c r="AM31" s="39">
        <f t="shared" si="5"/>
        <v>3</v>
      </c>
      <c r="AN31" s="39">
        <f t="shared" si="5"/>
        <v>3</v>
      </c>
      <c r="AO31" s="40" t="s">
        <v>40</v>
      </c>
      <c r="AP31" s="41">
        <v>120</v>
      </c>
      <c r="AQ31" s="41">
        <v>205</v>
      </c>
      <c r="AR31" s="41">
        <v>369</v>
      </c>
      <c r="AS31" s="41">
        <v>314</v>
      </c>
      <c r="AT31" s="41">
        <v>153</v>
      </c>
      <c r="AU31" s="41">
        <v>65</v>
      </c>
      <c r="AV31" s="41">
        <v>1226</v>
      </c>
      <c r="AW31" s="41" t="s">
        <v>40</v>
      </c>
      <c r="AX31" s="41">
        <v>120</v>
      </c>
      <c r="AY31" s="41">
        <v>205</v>
      </c>
      <c r="AZ31" s="41">
        <v>369</v>
      </c>
      <c r="BA31" s="41">
        <v>314</v>
      </c>
      <c r="BB31" s="41">
        <v>153</v>
      </c>
      <c r="BC31" s="41">
        <v>3.15</v>
      </c>
      <c r="BD31" s="41">
        <v>1.17</v>
      </c>
      <c r="BE31" s="41">
        <v>3</v>
      </c>
      <c r="BF31" s="41">
        <v>3</v>
      </c>
    </row>
    <row r="32" spans="1:58" s="41" customFormat="1" ht="20.100000000000001" customHeight="1">
      <c r="A32" s="36" t="s">
        <v>41</v>
      </c>
      <c r="B32" s="162" t="s">
        <v>42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4"/>
      <c r="V32" s="8">
        <f t="shared" si="2"/>
        <v>165</v>
      </c>
      <c r="W32" s="8">
        <f t="shared" si="0"/>
        <v>240</v>
      </c>
      <c r="X32" s="8">
        <f t="shared" si="0"/>
        <v>317</v>
      </c>
      <c r="Y32" s="8">
        <f t="shared" si="0"/>
        <v>324</v>
      </c>
      <c r="Z32" s="8">
        <f t="shared" si="0"/>
        <v>177</v>
      </c>
      <c r="AA32" s="8">
        <f t="shared" si="0"/>
        <v>3</v>
      </c>
      <c r="AB32" s="8">
        <f t="shared" si="0"/>
        <v>1226</v>
      </c>
      <c r="AC32" s="37">
        <f t="shared" si="1"/>
        <v>0.13458401305057097</v>
      </c>
      <c r="AD32" s="37">
        <f t="shared" si="1"/>
        <v>0.19575856443719414</v>
      </c>
      <c r="AE32" s="37">
        <f t="shared" si="1"/>
        <v>0.25856443719412725</v>
      </c>
      <c r="AF32" s="37">
        <f t="shared" si="1"/>
        <v>0.26427406199021208</v>
      </c>
      <c r="AG32" s="37">
        <f t="shared" si="1"/>
        <v>0.14437194127243066</v>
      </c>
      <c r="AH32" s="37">
        <f t="shared" si="1"/>
        <v>2.4469820554649264E-3</v>
      </c>
      <c r="AI32" s="37">
        <f t="shared" si="3"/>
        <v>0.3311529026982829</v>
      </c>
      <c r="AJ32" s="37">
        <f t="shared" si="4"/>
        <v>0.6688470973017171</v>
      </c>
      <c r="AK32" s="38">
        <f t="shared" si="5"/>
        <v>3.09</v>
      </c>
      <c r="AL32" s="38">
        <f t="shared" si="5"/>
        <v>1.25</v>
      </c>
      <c r="AM32" s="39">
        <f t="shared" si="5"/>
        <v>3</v>
      </c>
      <c r="AN32" s="39">
        <f t="shared" si="5"/>
        <v>4</v>
      </c>
      <c r="AO32" s="40" t="s">
        <v>43</v>
      </c>
      <c r="AP32" s="41">
        <v>165</v>
      </c>
      <c r="AQ32" s="41">
        <v>240</v>
      </c>
      <c r="AR32" s="41">
        <v>317</v>
      </c>
      <c r="AS32" s="41">
        <v>324</v>
      </c>
      <c r="AT32" s="41">
        <v>177</v>
      </c>
      <c r="AU32" s="41">
        <v>3</v>
      </c>
      <c r="AV32" s="41">
        <v>1226</v>
      </c>
      <c r="AW32" s="41" t="s">
        <v>43</v>
      </c>
      <c r="AX32" s="41">
        <v>165</v>
      </c>
      <c r="AY32" s="41">
        <v>240</v>
      </c>
      <c r="AZ32" s="41">
        <v>317</v>
      </c>
      <c r="BA32" s="41">
        <v>324</v>
      </c>
      <c r="BB32" s="41">
        <v>177</v>
      </c>
      <c r="BC32" s="41">
        <v>3.09</v>
      </c>
      <c r="BD32" s="41">
        <v>1.25</v>
      </c>
      <c r="BE32" s="41">
        <v>3</v>
      </c>
      <c r="BF32" s="41">
        <v>4</v>
      </c>
    </row>
    <row r="33" spans="1:58" s="41" customFormat="1" ht="20.100000000000001" customHeight="1">
      <c r="A33" s="36" t="s">
        <v>44</v>
      </c>
      <c r="B33" s="162" t="s">
        <v>45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4"/>
      <c r="V33" s="8">
        <f t="shared" si="2"/>
        <v>78</v>
      </c>
      <c r="W33" s="8">
        <f t="shared" si="0"/>
        <v>118</v>
      </c>
      <c r="X33" s="8">
        <f t="shared" si="0"/>
        <v>204</v>
      </c>
      <c r="Y33" s="8">
        <f t="shared" si="0"/>
        <v>342</v>
      </c>
      <c r="Z33" s="8">
        <f t="shared" si="0"/>
        <v>317</v>
      </c>
      <c r="AA33" s="8">
        <f t="shared" si="0"/>
        <v>167</v>
      </c>
      <c r="AB33" s="8">
        <f t="shared" si="0"/>
        <v>1226</v>
      </c>
      <c r="AC33" s="37">
        <f t="shared" si="1"/>
        <v>6.3621533442088096E-2</v>
      </c>
      <c r="AD33" s="37">
        <f t="shared" si="1"/>
        <v>9.6247960848287115E-2</v>
      </c>
      <c r="AE33" s="37">
        <f t="shared" si="1"/>
        <v>0.16639477977161501</v>
      </c>
      <c r="AF33" s="37">
        <f t="shared" si="1"/>
        <v>0.27895595432300163</v>
      </c>
      <c r="AG33" s="37">
        <f t="shared" si="1"/>
        <v>0.25856443719412725</v>
      </c>
      <c r="AH33" s="37">
        <f t="shared" si="1"/>
        <v>0.13621533442088091</v>
      </c>
      <c r="AI33" s="37">
        <f t="shared" si="3"/>
        <v>0.18508026440037773</v>
      </c>
      <c r="AJ33" s="37">
        <f t="shared" si="4"/>
        <v>0.81491973559962227</v>
      </c>
      <c r="AK33" s="38">
        <f t="shared" si="5"/>
        <v>3.66</v>
      </c>
      <c r="AL33" s="38">
        <f t="shared" si="5"/>
        <v>1.22</v>
      </c>
      <c r="AM33" s="39">
        <f t="shared" si="5"/>
        <v>4</v>
      </c>
      <c r="AN33" s="39">
        <v>4</v>
      </c>
      <c r="AO33" s="40" t="s">
        <v>46</v>
      </c>
      <c r="AP33" s="41">
        <v>78</v>
      </c>
      <c r="AQ33" s="41">
        <v>118</v>
      </c>
      <c r="AR33" s="41">
        <v>204</v>
      </c>
      <c r="AS33" s="41">
        <v>342</v>
      </c>
      <c r="AT33" s="41">
        <v>317</v>
      </c>
      <c r="AU33" s="41">
        <v>167</v>
      </c>
      <c r="AV33" s="41">
        <v>1226</v>
      </c>
      <c r="AW33" s="41" t="s">
        <v>46</v>
      </c>
      <c r="AX33" s="41">
        <v>78</v>
      </c>
      <c r="AY33" s="41">
        <v>118</v>
      </c>
      <c r="AZ33" s="41">
        <v>204</v>
      </c>
      <c r="BA33" s="41">
        <v>342</v>
      </c>
      <c r="BB33" s="41">
        <v>317</v>
      </c>
      <c r="BC33" s="41">
        <v>3.66</v>
      </c>
      <c r="BD33" s="41">
        <v>1.22</v>
      </c>
      <c r="BE33" s="41">
        <v>4</v>
      </c>
      <c r="BF33" s="41">
        <v>4</v>
      </c>
    </row>
    <row r="34" spans="1:58" s="41" customFormat="1" ht="20.100000000000001" customHeight="1">
      <c r="A34" s="36" t="s">
        <v>47</v>
      </c>
      <c r="B34" s="162" t="s">
        <v>48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4"/>
      <c r="V34" s="8">
        <f t="shared" si="2"/>
        <v>86</v>
      </c>
      <c r="W34" s="8">
        <f t="shared" si="0"/>
        <v>176</v>
      </c>
      <c r="X34" s="8">
        <f t="shared" si="0"/>
        <v>316</v>
      </c>
      <c r="Y34" s="8">
        <f t="shared" si="0"/>
        <v>401</v>
      </c>
      <c r="Z34" s="8">
        <f t="shared" si="0"/>
        <v>234</v>
      </c>
      <c r="AA34" s="8">
        <f t="shared" si="0"/>
        <v>13</v>
      </c>
      <c r="AB34" s="8">
        <f t="shared" si="0"/>
        <v>1226</v>
      </c>
      <c r="AC34" s="37">
        <f t="shared" si="1"/>
        <v>7.01468189233279E-2</v>
      </c>
      <c r="AD34" s="37">
        <f t="shared" si="1"/>
        <v>0.14355628058727568</v>
      </c>
      <c r="AE34" s="37">
        <f t="shared" si="1"/>
        <v>0.25774877650897227</v>
      </c>
      <c r="AF34" s="37">
        <f t="shared" si="1"/>
        <v>0.3270799347471452</v>
      </c>
      <c r="AG34" s="37">
        <f t="shared" si="1"/>
        <v>0.19086460032626426</v>
      </c>
      <c r="AH34" s="37">
        <f t="shared" si="1"/>
        <v>1.0603588907014683E-2</v>
      </c>
      <c r="AI34" s="37">
        <f t="shared" si="3"/>
        <v>0.21599340478153339</v>
      </c>
      <c r="AJ34" s="37">
        <f t="shared" si="4"/>
        <v>0.78400659521846661</v>
      </c>
      <c r="AK34" s="38">
        <f t="shared" si="5"/>
        <v>3.43</v>
      </c>
      <c r="AL34" s="38">
        <f t="shared" si="5"/>
        <v>1.1599999999999999</v>
      </c>
      <c r="AM34" s="39">
        <f t="shared" si="5"/>
        <v>4</v>
      </c>
      <c r="AN34" s="39">
        <v>3</v>
      </c>
      <c r="AO34" s="40" t="s">
        <v>49</v>
      </c>
      <c r="AP34" s="41">
        <v>86</v>
      </c>
      <c r="AQ34" s="41">
        <v>176</v>
      </c>
      <c r="AR34" s="41">
        <v>316</v>
      </c>
      <c r="AS34" s="41">
        <v>401</v>
      </c>
      <c r="AT34" s="41">
        <v>234</v>
      </c>
      <c r="AU34" s="41">
        <v>13</v>
      </c>
      <c r="AV34" s="41">
        <v>1226</v>
      </c>
      <c r="AW34" s="41" t="s">
        <v>49</v>
      </c>
      <c r="AX34" s="41">
        <v>86</v>
      </c>
      <c r="AY34" s="41">
        <v>176</v>
      </c>
      <c r="AZ34" s="41">
        <v>316</v>
      </c>
      <c r="BA34" s="41">
        <v>401</v>
      </c>
      <c r="BB34" s="41">
        <v>234</v>
      </c>
      <c r="BC34" s="41">
        <v>3.43</v>
      </c>
      <c r="BD34" s="41">
        <v>1.1599999999999999</v>
      </c>
      <c r="BE34" s="41">
        <v>4</v>
      </c>
      <c r="BF34" s="41">
        <v>4</v>
      </c>
    </row>
    <row r="35" spans="1:58" s="41" customFormat="1" ht="20.100000000000001" customHeight="1">
      <c r="A35" s="36" t="s">
        <v>50</v>
      </c>
      <c r="B35" s="162" t="s">
        <v>51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4"/>
      <c r="V35" s="8">
        <f t="shared" si="2"/>
        <v>326</v>
      </c>
      <c r="W35" s="8">
        <f t="shared" si="0"/>
        <v>194</v>
      </c>
      <c r="X35" s="8">
        <f t="shared" si="0"/>
        <v>240</v>
      </c>
      <c r="Y35" s="8">
        <f t="shared" si="0"/>
        <v>204</v>
      </c>
      <c r="Z35" s="8">
        <f t="shared" si="0"/>
        <v>144</v>
      </c>
      <c r="AA35" s="8">
        <f t="shared" si="0"/>
        <v>118</v>
      </c>
      <c r="AB35" s="8">
        <f t="shared" si="0"/>
        <v>1226</v>
      </c>
      <c r="AC35" s="37">
        <f t="shared" si="1"/>
        <v>0.265905383360522</v>
      </c>
      <c r="AD35" s="37">
        <f t="shared" si="1"/>
        <v>0.15823817292006526</v>
      </c>
      <c r="AE35" s="37">
        <f t="shared" si="1"/>
        <v>0.19575856443719414</v>
      </c>
      <c r="AF35" s="37">
        <f t="shared" si="1"/>
        <v>0.16639477977161501</v>
      </c>
      <c r="AG35" s="37">
        <f t="shared" si="1"/>
        <v>0.11745513866231648</v>
      </c>
      <c r="AH35" s="37">
        <f t="shared" si="1"/>
        <v>9.6247960848287115E-2</v>
      </c>
      <c r="AI35" s="37">
        <f t="shared" si="3"/>
        <v>0.46931407942238268</v>
      </c>
      <c r="AJ35" s="37">
        <f t="shared" si="4"/>
        <v>0.53068592057761732</v>
      </c>
      <c r="AK35" s="38">
        <f t="shared" si="5"/>
        <v>2.68</v>
      </c>
      <c r="AL35" s="38">
        <f t="shared" si="5"/>
        <v>1.4</v>
      </c>
      <c r="AM35" s="39">
        <f t="shared" si="5"/>
        <v>3</v>
      </c>
      <c r="AN35" s="39">
        <v>1</v>
      </c>
      <c r="AO35" s="40" t="s">
        <v>52</v>
      </c>
      <c r="AP35" s="41">
        <v>326</v>
      </c>
      <c r="AQ35" s="41">
        <v>194</v>
      </c>
      <c r="AR35" s="41">
        <v>240</v>
      </c>
      <c r="AS35" s="41">
        <v>204</v>
      </c>
      <c r="AT35" s="41">
        <v>144</v>
      </c>
      <c r="AU35" s="41">
        <v>118</v>
      </c>
      <c r="AV35" s="41">
        <v>1226</v>
      </c>
      <c r="AW35" s="41" t="s">
        <v>52</v>
      </c>
      <c r="AX35" s="41">
        <v>326</v>
      </c>
      <c r="AY35" s="41">
        <v>194</v>
      </c>
      <c r="AZ35" s="41">
        <v>240</v>
      </c>
      <c r="BA35" s="41">
        <v>204</v>
      </c>
      <c r="BB35" s="41">
        <v>144</v>
      </c>
      <c r="BC35" s="41">
        <v>2.68</v>
      </c>
      <c r="BD35" s="41">
        <v>1.4</v>
      </c>
      <c r="BE35" s="41">
        <v>3</v>
      </c>
      <c r="BF35" s="41">
        <v>1</v>
      </c>
    </row>
    <row r="36" spans="1:58" s="41" customFormat="1" ht="20.100000000000001" customHeight="1">
      <c r="A36" s="36" t="s">
        <v>53</v>
      </c>
      <c r="B36" s="162" t="s">
        <v>54</v>
      </c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4"/>
      <c r="V36" s="8">
        <f t="shared" si="2"/>
        <v>363</v>
      </c>
      <c r="W36" s="8">
        <f t="shared" si="0"/>
        <v>201</v>
      </c>
      <c r="X36" s="8">
        <f t="shared" si="0"/>
        <v>206</v>
      </c>
      <c r="Y36" s="8">
        <f t="shared" si="0"/>
        <v>209</v>
      </c>
      <c r="Z36" s="8">
        <f t="shared" si="0"/>
        <v>170</v>
      </c>
      <c r="AA36" s="8">
        <f t="shared" si="0"/>
        <v>77</v>
      </c>
      <c r="AB36" s="8">
        <f t="shared" si="0"/>
        <v>1226</v>
      </c>
      <c r="AC36" s="37">
        <f t="shared" si="1"/>
        <v>0.29608482871125613</v>
      </c>
      <c r="AD36" s="37">
        <f t="shared" si="1"/>
        <v>0.16394779771615009</v>
      </c>
      <c r="AE36" s="37">
        <f t="shared" si="1"/>
        <v>0.16802610114192496</v>
      </c>
      <c r="AF36" s="37">
        <f t="shared" si="1"/>
        <v>0.17047308319738988</v>
      </c>
      <c r="AG36" s="37">
        <f t="shared" si="1"/>
        <v>0.13866231647634583</v>
      </c>
      <c r="AH36" s="37">
        <f t="shared" si="1"/>
        <v>6.2805872756933112E-2</v>
      </c>
      <c r="AI36" s="37">
        <f t="shared" si="3"/>
        <v>0.49086161879895562</v>
      </c>
      <c r="AJ36" s="37">
        <f t="shared" si="4"/>
        <v>0.50913838120104438</v>
      </c>
      <c r="AK36" s="38">
        <f t="shared" si="5"/>
        <v>2.67</v>
      </c>
      <c r="AL36" s="38">
        <f t="shared" si="5"/>
        <v>1.45</v>
      </c>
      <c r="AM36" s="39">
        <f t="shared" si="5"/>
        <v>3</v>
      </c>
      <c r="AN36" s="39">
        <v>2</v>
      </c>
      <c r="AO36" s="40" t="s">
        <v>55</v>
      </c>
      <c r="AP36" s="41">
        <v>363</v>
      </c>
      <c r="AQ36" s="41">
        <v>201</v>
      </c>
      <c r="AR36" s="41">
        <v>206</v>
      </c>
      <c r="AS36" s="41">
        <v>209</v>
      </c>
      <c r="AT36" s="41">
        <v>170</v>
      </c>
      <c r="AU36" s="41">
        <v>77</v>
      </c>
      <c r="AV36" s="41">
        <v>1226</v>
      </c>
      <c r="AW36" s="41" t="s">
        <v>55</v>
      </c>
      <c r="AX36" s="41">
        <v>363</v>
      </c>
      <c r="AY36" s="41">
        <v>201</v>
      </c>
      <c r="AZ36" s="41">
        <v>206</v>
      </c>
      <c r="BA36" s="41">
        <v>209</v>
      </c>
      <c r="BB36" s="41">
        <v>170</v>
      </c>
      <c r="BC36" s="41">
        <v>2.67</v>
      </c>
      <c r="BD36" s="41">
        <v>1.45</v>
      </c>
      <c r="BE36" s="41">
        <v>3</v>
      </c>
      <c r="BF36" s="41">
        <v>1</v>
      </c>
    </row>
    <row r="37" spans="1:58" s="41" customFormat="1" ht="20.100000000000001" customHeight="1">
      <c r="A37" s="36" t="s">
        <v>53</v>
      </c>
      <c r="B37" s="162" t="s">
        <v>56</v>
      </c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4"/>
      <c r="V37" s="8">
        <f t="shared" si="2"/>
        <v>182</v>
      </c>
      <c r="W37" s="8">
        <f t="shared" si="0"/>
        <v>224</v>
      </c>
      <c r="X37" s="8">
        <f t="shared" si="0"/>
        <v>334</v>
      </c>
      <c r="Y37" s="8">
        <f t="shared" si="0"/>
        <v>335</v>
      </c>
      <c r="Z37" s="8">
        <f t="shared" si="0"/>
        <v>136</v>
      </c>
      <c r="AA37" s="8">
        <f t="shared" si="0"/>
        <v>15</v>
      </c>
      <c r="AB37" s="8">
        <f t="shared" si="0"/>
        <v>1226</v>
      </c>
      <c r="AC37" s="37">
        <f t="shared" si="1"/>
        <v>0.14845024469820556</v>
      </c>
      <c r="AD37" s="37">
        <f t="shared" si="1"/>
        <v>0.18270799347471453</v>
      </c>
      <c r="AE37" s="37">
        <f t="shared" si="1"/>
        <v>0.27243066884176181</v>
      </c>
      <c r="AF37" s="37">
        <f t="shared" si="1"/>
        <v>0.2732463295269168</v>
      </c>
      <c r="AG37" s="37">
        <f t="shared" si="1"/>
        <v>0.11092985318107668</v>
      </c>
      <c r="AH37" s="37">
        <f t="shared" si="1"/>
        <v>1.2234910277324634E-2</v>
      </c>
      <c r="AI37" s="37">
        <f>(V37+W37)/(V37+W37+X37+Y37+Z37)</f>
        <v>0.33526011560693642</v>
      </c>
      <c r="AJ37" s="37">
        <f>(X37+Y37+Z37)/(V37+W37+X37+Y37+Z37)</f>
        <v>0.66473988439306353</v>
      </c>
      <c r="AK37" s="38">
        <f t="shared" si="5"/>
        <v>3.02</v>
      </c>
      <c r="AL37" s="38">
        <f t="shared" si="5"/>
        <v>1.23</v>
      </c>
      <c r="AM37" s="39">
        <f t="shared" si="5"/>
        <v>3</v>
      </c>
      <c r="AN37" s="39">
        <f t="shared" si="5"/>
        <v>4</v>
      </c>
      <c r="AO37" s="40" t="s">
        <v>57</v>
      </c>
      <c r="AP37" s="41">
        <v>182</v>
      </c>
      <c r="AQ37" s="41">
        <v>224</v>
      </c>
      <c r="AR37" s="41">
        <v>334</v>
      </c>
      <c r="AS37" s="41">
        <v>335</v>
      </c>
      <c r="AT37" s="41">
        <v>136</v>
      </c>
      <c r="AU37" s="41">
        <v>15</v>
      </c>
      <c r="AV37" s="41">
        <v>1226</v>
      </c>
      <c r="AW37" s="41" t="s">
        <v>57</v>
      </c>
      <c r="AX37" s="41">
        <v>182</v>
      </c>
      <c r="AY37" s="41">
        <v>224</v>
      </c>
      <c r="AZ37" s="41">
        <v>334</v>
      </c>
      <c r="BA37" s="41">
        <v>335</v>
      </c>
      <c r="BB37" s="41">
        <v>136</v>
      </c>
      <c r="BC37" s="41">
        <v>3.02</v>
      </c>
      <c r="BD37" s="41">
        <v>1.23</v>
      </c>
      <c r="BE37" s="41">
        <v>3</v>
      </c>
      <c r="BF37" s="41">
        <v>4</v>
      </c>
    </row>
    <row r="38" spans="1:58" s="41" customFormat="1" ht="20.100000000000001" customHeight="1">
      <c r="A38" s="36" t="s">
        <v>58</v>
      </c>
      <c r="B38" s="162" t="s">
        <v>59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4"/>
      <c r="V38" s="8">
        <f t="shared" si="2"/>
        <v>172</v>
      </c>
      <c r="W38" s="8">
        <f t="shared" si="0"/>
        <v>200</v>
      </c>
      <c r="X38" s="8">
        <f t="shared" si="0"/>
        <v>339</v>
      </c>
      <c r="Y38" s="8">
        <f t="shared" si="0"/>
        <v>308</v>
      </c>
      <c r="Z38" s="8">
        <f t="shared" si="0"/>
        <v>171</v>
      </c>
      <c r="AA38" s="8">
        <f t="shared" si="0"/>
        <v>36</v>
      </c>
      <c r="AB38" s="8">
        <f t="shared" si="0"/>
        <v>1226</v>
      </c>
      <c r="AC38" s="37">
        <f t="shared" si="1"/>
        <v>0.1402936378466558</v>
      </c>
      <c r="AD38" s="37">
        <f t="shared" si="1"/>
        <v>0.16313213703099511</v>
      </c>
      <c r="AE38" s="37">
        <f t="shared" si="1"/>
        <v>0.27650897226753668</v>
      </c>
      <c r="AF38" s="37">
        <f t="shared" si="1"/>
        <v>0.25122349102773245</v>
      </c>
      <c r="AG38" s="37">
        <f t="shared" si="1"/>
        <v>0.13947797716150082</v>
      </c>
      <c r="AH38" s="37">
        <f t="shared" si="1"/>
        <v>2.936378466557912E-2</v>
      </c>
      <c r="AI38" s="37">
        <f t="shared" si="3"/>
        <v>0.31260504201680672</v>
      </c>
      <c r="AJ38" s="37">
        <f t="shared" si="4"/>
        <v>0.68739495798319328</v>
      </c>
      <c r="AK38" s="38">
        <f t="shared" si="5"/>
        <v>3.09</v>
      </c>
      <c r="AL38" s="38">
        <f t="shared" si="5"/>
        <v>1.25</v>
      </c>
      <c r="AM38" s="39">
        <f t="shared" si="5"/>
        <v>3</v>
      </c>
      <c r="AN38" s="39">
        <f t="shared" si="5"/>
        <v>3</v>
      </c>
      <c r="AO38" s="40" t="s">
        <v>60</v>
      </c>
      <c r="AP38" s="41">
        <v>172</v>
      </c>
      <c r="AQ38" s="41">
        <v>200</v>
      </c>
      <c r="AR38" s="41">
        <v>339</v>
      </c>
      <c r="AS38" s="41">
        <v>308</v>
      </c>
      <c r="AT38" s="41">
        <v>171</v>
      </c>
      <c r="AU38" s="41">
        <v>36</v>
      </c>
      <c r="AV38" s="41">
        <v>1226</v>
      </c>
      <c r="AW38" s="41" t="s">
        <v>60</v>
      </c>
      <c r="AX38" s="41">
        <v>172</v>
      </c>
      <c r="AY38" s="41">
        <v>200</v>
      </c>
      <c r="AZ38" s="41">
        <v>339</v>
      </c>
      <c r="BA38" s="41">
        <v>308</v>
      </c>
      <c r="BB38" s="41">
        <v>171</v>
      </c>
      <c r="BC38" s="41">
        <v>3.09</v>
      </c>
      <c r="BD38" s="41">
        <v>1.25</v>
      </c>
      <c r="BE38" s="41">
        <v>3</v>
      </c>
      <c r="BF38" s="41">
        <v>3</v>
      </c>
    </row>
    <row r="39" spans="1:58" s="41" customFormat="1" ht="20.100000000000001" customHeight="1">
      <c r="A39" s="42" t="s">
        <v>61</v>
      </c>
      <c r="B39" s="165" t="s">
        <v>62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7"/>
      <c r="V39" s="43">
        <f>AP41</f>
        <v>230</v>
      </c>
      <c r="W39" s="43">
        <f t="shared" ref="W39:AB39" si="6">AQ41</f>
        <v>294</v>
      </c>
      <c r="X39" s="43">
        <f t="shared" si="6"/>
        <v>354</v>
      </c>
      <c r="Y39" s="43">
        <f t="shared" si="6"/>
        <v>218</v>
      </c>
      <c r="Z39" s="43">
        <f t="shared" si="6"/>
        <v>92</v>
      </c>
      <c r="AA39" s="43">
        <f t="shared" si="6"/>
        <v>38</v>
      </c>
      <c r="AB39" s="43">
        <f t="shared" si="6"/>
        <v>1226</v>
      </c>
      <c r="AC39" s="44">
        <f t="shared" si="1"/>
        <v>0.18760195758564438</v>
      </c>
      <c r="AD39" s="44">
        <f t="shared" si="1"/>
        <v>0.23980424143556281</v>
      </c>
      <c r="AE39" s="44">
        <f t="shared" si="1"/>
        <v>0.28874388254486133</v>
      </c>
      <c r="AF39" s="44">
        <f t="shared" si="1"/>
        <v>0.17781402936378465</v>
      </c>
      <c r="AG39" s="44">
        <f t="shared" si="1"/>
        <v>7.5040783034257749E-2</v>
      </c>
      <c r="AH39" s="44">
        <f t="shared" si="1"/>
        <v>3.0995106035889071E-2</v>
      </c>
      <c r="AI39" s="44">
        <f t="shared" si="3"/>
        <v>0.44107744107744107</v>
      </c>
      <c r="AJ39" s="44">
        <f t="shared" si="4"/>
        <v>0.55892255892255893</v>
      </c>
      <c r="AK39" s="45">
        <f>BC41</f>
        <v>2.7</v>
      </c>
      <c r="AL39" s="45">
        <f>BD41</f>
        <v>1.2</v>
      </c>
      <c r="AM39" s="46">
        <f>BE41</f>
        <v>3</v>
      </c>
      <c r="AN39" s="46">
        <f>BF41</f>
        <v>3</v>
      </c>
      <c r="AO39" s="40" t="s">
        <v>63</v>
      </c>
      <c r="AP39" s="41">
        <v>3</v>
      </c>
      <c r="AQ39" s="41">
        <v>3</v>
      </c>
      <c r="AR39" s="41">
        <v>9</v>
      </c>
      <c r="AS39" s="41">
        <v>10</v>
      </c>
      <c r="AT39" s="41">
        <v>13</v>
      </c>
      <c r="AU39" s="41">
        <v>2</v>
      </c>
      <c r="AV39" s="41">
        <v>40</v>
      </c>
      <c r="AW39" s="41" t="s">
        <v>63</v>
      </c>
      <c r="AX39" s="41">
        <v>3</v>
      </c>
      <c r="AY39" s="41">
        <v>3</v>
      </c>
      <c r="AZ39" s="41">
        <v>9</v>
      </c>
      <c r="BA39" s="41">
        <v>10</v>
      </c>
      <c r="BB39" s="41">
        <v>13</v>
      </c>
      <c r="BC39" s="41">
        <v>3.71</v>
      </c>
      <c r="BD39" s="41">
        <v>1.25</v>
      </c>
      <c r="BE39" s="41">
        <v>4</v>
      </c>
      <c r="BF39" s="41">
        <v>5</v>
      </c>
    </row>
    <row r="40" spans="1:58" s="35" customFormat="1" ht="16.5" customHeight="1">
      <c r="A40" s="47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9"/>
      <c r="AN40" s="49"/>
      <c r="AO40" s="2" t="s">
        <v>64</v>
      </c>
      <c r="AP40" s="35">
        <v>28</v>
      </c>
      <c r="AQ40" s="35">
        <v>16</v>
      </c>
      <c r="AR40" s="35">
        <v>44</v>
      </c>
      <c r="AS40" s="35">
        <v>58</v>
      </c>
      <c r="AT40" s="35">
        <v>68</v>
      </c>
      <c r="AU40" s="35">
        <v>8</v>
      </c>
      <c r="AV40" s="35">
        <v>222</v>
      </c>
      <c r="AW40" s="35" t="s">
        <v>64</v>
      </c>
      <c r="AX40" s="35">
        <v>28</v>
      </c>
      <c r="AY40" s="35">
        <v>16</v>
      </c>
      <c r="AZ40" s="35">
        <v>44</v>
      </c>
      <c r="BA40" s="35">
        <v>58</v>
      </c>
      <c r="BB40" s="35">
        <v>68</v>
      </c>
      <c r="BC40" s="35">
        <v>3.57</v>
      </c>
      <c r="BD40" s="35">
        <v>1.35</v>
      </c>
      <c r="BE40" s="35">
        <v>4</v>
      </c>
      <c r="BF40" s="35">
        <v>5</v>
      </c>
    </row>
    <row r="41" spans="1:58" s="35" customFormat="1" ht="16.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1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9"/>
      <c r="AN41" s="49"/>
      <c r="AO41" s="2" t="s">
        <v>65</v>
      </c>
      <c r="AP41" s="35">
        <v>230</v>
      </c>
      <c r="AQ41" s="35">
        <v>294</v>
      </c>
      <c r="AR41" s="35">
        <v>354</v>
      </c>
      <c r="AS41" s="35">
        <v>218</v>
      </c>
      <c r="AT41" s="35">
        <v>92</v>
      </c>
      <c r="AU41" s="35">
        <v>38</v>
      </c>
      <c r="AV41" s="35">
        <v>1226</v>
      </c>
      <c r="AW41" s="35" t="s">
        <v>65</v>
      </c>
      <c r="AX41" s="35">
        <v>230</v>
      </c>
      <c r="AY41" s="35">
        <v>294</v>
      </c>
      <c r="AZ41" s="35">
        <v>354</v>
      </c>
      <c r="BA41" s="35">
        <v>218</v>
      </c>
      <c r="BB41" s="35">
        <v>92</v>
      </c>
      <c r="BC41" s="35">
        <v>2.7</v>
      </c>
      <c r="BD41" s="35">
        <v>1.2</v>
      </c>
      <c r="BE41" s="35">
        <v>3</v>
      </c>
      <c r="BF41" s="35">
        <v>3</v>
      </c>
    </row>
    <row r="42" spans="1:58" s="35" customFormat="1" ht="36.75" customHeight="1">
      <c r="A42" s="154" t="s">
        <v>66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6"/>
      <c r="V42" s="48"/>
      <c r="W42" s="48"/>
      <c r="X42" s="48"/>
      <c r="Y42" s="48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3"/>
      <c r="AN42" s="53"/>
      <c r="AO42" s="2" t="s">
        <v>67</v>
      </c>
      <c r="AP42" s="35">
        <v>166</v>
      </c>
      <c r="AQ42" s="35">
        <v>224</v>
      </c>
      <c r="AR42" s="35">
        <v>339</v>
      </c>
      <c r="AS42" s="35">
        <v>353</v>
      </c>
      <c r="AT42" s="35">
        <v>127</v>
      </c>
      <c r="AU42" s="35">
        <v>17</v>
      </c>
      <c r="AV42" s="35">
        <v>1226</v>
      </c>
      <c r="AW42" s="35" t="s">
        <v>67</v>
      </c>
      <c r="AX42" s="35">
        <v>166</v>
      </c>
      <c r="AY42" s="35">
        <v>224</v>
      </c>
      <c r="AZ42" s="35">
        <v>339</v>
      </c>
      <c r="BA42" s="35">
        <v>353</v>
      </c>
      <c r="BB42" s="35">
        <v>127</v>
      </c>
      <c r="BC42" s="35">
        <v>3.04</v>
      </c>
      <c r="BD42" s="35">
        <v>1.2</v>
      </c>
      <c r="BE42" s="35">
        <v>3</v>
      </c>
      <c r="BF42" s="35">
        <v>4</v>
      </c>
    </row>
    <row r="43" spans="1:58" s="35" customFormat="1" ht="16.5" customHeight="1">
      <c r="A43" s="52"/>
      <c r="B43" s="52"/>
      <c r="C43" s="54"/>
      <c r="D43" s="55"/>
      <c r="E43" s="55"/>
      <c r="F43" s="55"/>
      <c r="G43" s="55"/>
      <c r="H43" s="55"/>
      <c r="I43" s="55"/>
      <c r="J43" s="55"/>
      <c r="K43" s="56"/>
      <c r="L43" s="56"/>
      <c r="M43" s="55"/>
      <c r="N43" s="55"/>
      <c r="O43" s="55"/>
      <c r="P43" s="48"/>
      <c r="Q43" s="48"/>
      <c r="R43" s="48"/>
      <c r="S43" s="48"/>
      <c r="T43" s="56"/>
      <c r="U43" s="56"/>
      <c r="V43" s="48"/>
      <c r="W43" s="48"/>
      <c r="X43" s="48"/>
      <c r="Y43" s="48"/>
      <c r="Z43" s="48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7"/>
      <c r="AN43" s="57"/>
      <c r="AO43" s="2" t="s">
        <v>68</v>
      </c>
      <c r="AP43" s="35">
        <v>54</v>
      </c>
      <c r="AQ43" s="35">
        <v>119</v>
      </c>
      <c r="AR43" s="35">
        <v>275</v>
      </c>
      <c r="AS43" s="35">
        <v>441</v>
      </c>
      <c r="AT43" s="35">
        <v>326</v>
      </c>
      <c r="AU43" s="35">
        <v>11</v>
      </c>
      <c r="AV43" s="35">
        <v>1226</v>
      </c>
      <c r="AW43" s="35" t="s">
        <v>68</v>
      </c>
      <c r="AX43" s="35">
        <v>54</v>
      </c>
      <c r="AY43" s="35">
        <v>119</v>
      </c>
      <c r="AZ43" s="35">
        <v>275</v>
      </c>
      <c r="BA43" s="35">
        <v>441</v>
      </c>
      <c r="BB43" s="35">
        <v>326</v>
      </c>
      <c r="BC43" s="35">
        <v>3.71</v>
      </c>
      <c r="BD43" s="35">
        <v>1.1000000000000001</v>
      </c>
      <c r="BE43" s="35">
        <v>4</v>
      </c>
      <c r="BF43" s="35">
        <v>4</v>
      </c>
    </row>
    <row r="44" spans="1:58" s="35" customFormat="1" ht="16.5" customHeight="1">
      <c r="A44" s="52"/>
      <c r="B44" s="52"/>
      <c r="C44" s="54"/>
      <c r="D44" s="55"/>
      <c r="E44" s="55"/>
      <c r="F44" s="55"/>
      <c r="G44" s="55"/>
      <c r="H44" s="55"/>
      <c r="I44" s="55"/>
      <c r="J44" s="55"/>
      <c r="K44" s="56"/>
      <c r="L44" s="56"/>
      <c r="M44" s="55"/>
      <c r="N44" s="55"/>
      <c r="O44" s="55"/>
      <c r="P44" s="48"/>
      <c r="Q44" s="48"/>
      <c r="R44" s="48"/>
      <c r="S44" s="48"/>
      <c r="T44" s="56"/>
      <c r="U44" s="56"/>
      <c r="V44" s="48"/>
      <c r="W44" s="48"/>
      <c r="X44" s="48"/>
      <c r="Y44" s="48"/>
      <c r="Z44" s="48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7"/>
      <c r="AN44" s="57"/>
      <c r="AO44" s="2" t="s">
        <v>69</v>
      </c>
      <c r="AP44" s="35">
        <v>115</v>
      </c>
      <c r="AQ44" s="35">
        <v>205</v>
      </c>
      <c r="AR44" s="35">
        <v>299</v>
      </c>
      <c r="AS44" s="35">
        <v>342</v>
      </c>
      <c r="AT44" s="35">
        <v>226</v>
      </c>
      <c r="AU44" s="35">
        <v>39</v>
      </c>
      <c r="AV44" s="35">
        <v>1226</v>
      </c>
      <c r="AW44" s="35" t="s">
        <v>69</v>
      </c>
      <c r="AX44" s="35">
        <v>115</v>
      </c>
      <c r="AY44" s="35">
        <v>205</v>
      </c>
      <c r="AZ44" s="35">
        <v>299</v>
      </c>
      <c r="BA44" s="35">
        <v>342</v>
      </c>
      <c r="BB44" s="35">
        <v>226</v>
      </c>
      <c r="BC44" s="35">
        <v>3.3</v>
      </c>
      <c r="BD44" s="35">
        <v>1.23</v>
      </c>
      <c r="BE44" s="35">
        <v>3</v>
      </c>
      <c r="BF44" s="35">
        <v>4</v>
      </c>
    </row>
    <row r="45" spans="1:58" s="35" customFormat="1" ht="16.5" customHeight="1">
      <c r="A45" s="52"/>
      <c r="B45" s="52"/>
      <c r="C45" s="54"/>
      <c r="D45" s="55"/>
      <c r="E45" s="55"/>
      <c r="F45" s="55"/>
      <c r="G45" s="55"/>
      <c r="H45" s="55"/>
      <c r="I45" s="55"/>
      <c r="J45" s="55"/>
      <c r="K45" s="56"/>
      <c r="L45" s="56"/>
      <c r="M45" s="55"/>
      <c r="N45" s="55"/>
      <c r="O45" s="55"/>
      <c r="P45" s="48"/>
      <c r="Q45" s="48"/>
      <c r="R45" s="48"/>
      <c r="S45" s="48"/>
      <c r="T45" s="56"/>
      <c r="U45" s="56"/>
      <c r="V45" s="48"/>
      <c r="W45" s="48"/>
      <c r="X45" s="48"/>
      <c r="Y45" s="48"/>
      <c r="Z45" s="48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7"/>
      <c r="AN45" s="57"/>
      <c r="AO45" s="2" t="s">
        <v>70</v>
      </c>
      <c r="AP45" s="35">
        <v>231</v>
      </c>
      <c r="AQ45" s="35">
        <v>228</v>
      </c>
      <c r="AR45" s="35">
        <v>265</v>
      </c>
      <c r="AS45" s="35">
        <v>247</v>
      </c>
      <c r="AT45" s="35">
        <v>141</v>
      </c>
      <c r="AU45" s="35">
        <v>114</v>
      </c>
      <c r="AV45" s="35">
        <v>1226</v>
      </c>
      <c r="AW45" s="35" t="s">
        <v>70</v>
      </c>
      <c r="AX45" s="35">
        <v>231</v>
      </c>
      <c r="AY45" s="35">
        <v>228</v>
      </c>
      <c r="AZ45" s="35">
        <v>265</v>
      </c>
      <c r="BA45" s="35">
        <v>247</v>
      </c>
      <c r="BB45" s="35">
        <v>141</v>
      </c>
      <c r="BC45" s="35">
        <v>2.86</v>
      </c>
      <c r="BD45" s="35">
        <v>1.32</v>
      </c>
      <c r="BE45" s="35">
        <v>3</v>
      </c>
      <c r="BF45" s="35">
        <v>3</v>
      </c>
    </row>
    <row r="46" spans="1:58" s="35" customFormat="1" ht="16.5" customHeight="1">
      <c r="A46" s="52"/>
      <c r="B46" s="52"/>
      <c r="C46" s="54"/>
      <c r="D46" s="55"/>
      <c r="E46" s="55"/>
      <c r="F46" s="55"/>
      <c r="G46" s="55"/>
      <c r="H46" s="55"/>
      <c r="I46" s="55"/>
      <c r="J46" s="55"/>
      <c r="K46" s="56"/>
      <c r="L46" s="56"/>
      <c r="M46" s="55"/>
      <c r="N46" s="55"/>
      <c r="O46" s="55"/>
      <c r="P46" s="48"/>
      <c r="Q46" s="48"/>
      <c r="R46" s="48"/>
      <c r="S46" s="48"/>
      <c r="T46" s="56"/>
      <c r="U46" s="56"/>
      <c r="V46" s="48"/>
      <c r="W46" s="48"/>
      <c r="X46" s="48"/>
      <c r="Y46" s="48"/>
      <c r="Z46" s="48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7"/>
      <c r="AN46" s="57"/>
      <c r="AO46" s="2" t="s">
        <v>71</v>
      </c>
      <c r="AP46" s="35">
        <v>146</v>
      </c>
      <c r="AQ46" s="35">
        <v>167</v>
      </c>
      <c r="AR46" s="35">
        <v>287</v>
      </c>
      <c r="AS46" s="35">
        <v>341</v>
      </c>
      <c r="AT46" s="35">
        <v>216</v>
      </c>
      <c r="AU46" s="35">
        <v>69</v>
      </c>
      <c r="AV46" s="35">
        <v>1226</v>
      </c>
      <c r="AW46" s="35" t="s">
        <v>71</v>
      </c>
      <c r="AX46" s="35">
        <v>146</v>
      </c>
      <c r="AY46" s="35">
        <v>167</v>
      </c>
      <c r="AZ46" s="35">
        <v>287</v>
      </c>
      <c r="BA46" s="35">
        <v>341</v>
      </c>
      <c r="BB46" s="35">
        <v>216</v>
      </c>
      <c r="BC46" s="35">
        <v>3.27</v>
      </c>
      <c r="BD46" s="35">
        <v>1.27</v>
      </c>
      <c r="BE46" s="35">
        <v>3</v>
      </c>
      <c r="BF46" s="35">
        <v>4</v>
      </c>
    </row>
    <row r="47" spans="1:58" s="35" customFormat="1" ht="16.5" customHeight="1">
      <c r="A47" s="52"/>
      <c r="B47" s="52"/>
      <c r="C47" s="54"/>
      <c r="D47" s="55"/>
      <c r="E47" s="55"/>
      <c r="F47" s="55"/>
      <c r="G47" s="55"/>
      <c r="H47" s="55"/>
      <c r="I47" s="55"/>
      <c r="J47" s="55"/>
      <c r="K47" s="56"/>
      <c r="L47" s="56"/>
      <c r="M47" s="55"/>
      <c r="N47" s="55"/>
      <c r="O47" s="55"/>
      <c r="P47" s="48"/>
      <c r="Q47" s="48"/>
      <c r="R47" s="48"/>
      <c r="S47" s="48"/>
      <c r="T47" s="56"/>
      <c r="U47" s="56"/>
      <c r="V47" s="48"/>
      <c r="W47" s="48"/>
      <c r="X47" s="48"/>
      <c r="Y47" s="48"/>
      <c r="Z47" s="48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7"/>
      <c r="AN47" s="57"/>
      <c r="AO47" s="2" t="s">
        <v>72</v>
      </c>
      <c r="AP47" s="35">
        <v>58</v>
      </c>
      <c r="AQ47" s="35">
        <v>89</v>
      </c>
      <c r="AR47" s="35">
        <v>248</v>
      </c>
      <c r="AS47" s="35">
        <v>420</v>
      </c>
      <c r="AT47" s="35">
        <v>400</v>
      </c>
      <c r="AU47" s="35">
        <v>11</v>
      </c>
      <c r="AV47" s="35">
        <v>1226</v>
      </c>
      <c r="AW47" s="35" t="s">
        <v>72</v>
      </c>
      <c r="AX47" s="35">
        <v>58</v>
      </c>
      <c r="AY47" s="35">
        <v>89</v>
      </c>
      <c r="AZ47" s="35">
        <v>248</v>
      </c>
      <c r="BA47" s="35">
        <v>420</v>
      </c>
      <c r="BB47" s="35">
        <v>400</v>
      </c>
      <c r="BC47" s="35">
        <v>3.84</v>
      </c>
      <c r="BD47" s="35">
        <v>1.1100000000000001</v>
      </c>
      <c r="BE47" s="35">
        <v>4</v>
      </c>
      <c r="BF47" s="35">
        <v>4</v>
      </c>
    </row>
    <row r="48" spans="1:58" s="35" customFormat="1" ht="16.5" customHeight="1">
      <c r="A48" s="52"/>
      <c r="B48" s="52"/>
      <c r="C48" s="54"/>
      <c r="D48" s="55"/>
      <c r="E48" s="55"/>
      <c r="F48" s="55"/>
      <c r="G48" s="55"/>
      <c r="H48" s="55"/>
      <c r="I48" s="55"/>
      <c r="J48" s="55"/>
      <c r="K48" s="56"/>
      <c r="L48" s="56"/>
      <c r="M48" s="55"/>
      <c r="N48" s="55"/>
      <c r="O48" s="55"/>
      <c r="P48" s="48"/>
      <c r="Q48" s="48"/>
      <c r="R48" s="48"/>
      <c r="S48" s="48"/>
      <c r="T48" s="56"/>
      <c r="U48" s="56"/>
      <c r="V48" s="48"/>
      <c r="W48" s="48"/>
      <c r="X48" s="48"/>
      <c r="Y48" s="48"/>
      <c r="Z48" s="48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7"/>
      <c r="AN48" s="57"/>
      <c r="AO48" s="2" t="s">
        <v>73</v>
      </c>
      <c r="AP48" s="35">
        <v>146</v>
      </c>
      <c r="AQ48" s="35">
        <v>238</v>
      </c>
      <c r="AR48" s="35">
        <v>395</v>
      </c>
      <c r="AS48" s="35">
        <v>285</v>
      </c>
      <c r="AT48" s="35">
        <v>110</v>
      </c>
      <c r="AU48" s="35">
        <v>52</v>
      </c>
      <c r="AV48" s="35">
        <v>1226</v>
      </c>
      <c r="AW48" s="35" t="s">
        <v>73</v>
      </c>
      <c r="AX48" s="35">
        <v>146</v>
      </c>
      <c r="AY48" s="35">
        <v>238</v>
      </c>
      <c r="AZ48" s="35">
        <v>395</v>
      </c>
      <c r="BA48" s="35">
        <v>285</v>
      </c>
      <c r="BB48" s="35">
        <v>110</v>
      </c>
      <c r="BC48" s="35">
        <v>2.98</v>
      </c>
      <c r="BD48" s="35">
        <v>1.1499999999999999</v>
      </c>
      <c r="BE48" s="35">
        <v>3</v>
      </c>
      <c r="BF48" s="35">
        <v>3</v>
      </c>
    </row>
    <row r="49" spans="1:58" s="35" customFormat="1" ht="16.5" customHeight="1">
      <c r="A49" s="52"/>
      <c r="B49" s="52"/>
      <c r="C49" s="54"/>
      <c r="D49" s="55"/>
      <c r="E49" s="55"/>
      <c r="F49" s="55"/>
      <c r="G49" s="55"/>
      <c r="H49" s="55"/>
      <c r="I49" s="55"/>
      <c r="J49" s="55"/>
      <c r="K49" s="56"/>
      <c r="L49" s="56"/>
      <c r="M49" s="55"/>
      <c r="N49" s="55"/>
      <c r="O49" s="55"/>
      <c r="P49" s="48"/>
      <c r="Q49" s="48"/>
      <c r="R49" s="48"/>
      <c r="S49" s="48"/>
      <c r="T49" s="56"/>
      <c r="U49" s="56"/>
      <c r="V49" s="48"/>
      <c r="W49" s="48"/>
      <c r="X49" s="48"/>
      <c r="Y49" s="48"/>
      <c r="Z49" s="48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7"/>
      <c r="AN49" s="57"/>
      <c r="AO49" s="2" t="s">
        <v>74</v>
      </c>
      <c r="AP49" s="35">
        <v>84</v>
      </c>
      <c r="AQ49" s="35">
        <v>135</v>
      </c>
      <c r="AR49" s="35">
        <v>288</v>
      </c>
      <c r="AS49" s="35">
        <v>387</v>
      </c>
      <c r="AT49" s="35">
        <v>300</v>
      </c>
      <c r="AU49" s="35">
        <v>32</v>
      </c>
      <c r="AV49" s="35">
        <v>1226</v>
      </c>
      <c r="AW49" s="35" t="s">
        <v>74</v>
      </c>
      <c r="AX49" s="35">
        <v>84</v>
      </c>
      <c r="AY49" s="35">
        <v>135</v>
      </c>
      <c r="AZ49" s="35">
        <v>288</v>
      </c>
      <c r="BA49" s="35">
        <v>387</v>
      </c>
      <c r="BB49" s="35">
        <v>300</v>
      </c>
      <c r="BC49" s="35">
        <v>3.57</v>
      </c>
      <c r="BD49" s="35">
        <v>1.18</v>
      </c>
      <c r="BE49" s="35">
        <v>4</v>
      </c>
      <c r="BF49" s="35">
        <v>4</v>
      </c>
    </row>
    <row r="50" spans="1:58" s="35" customFormat="1" ht="16.5" customHeight="1">
      <c r="A50" s="52"/>
      <c r="B50" s="52"/>
      <c r="C50" s="54"/>
      <c r="D50" s="55"/>
      <c r="E50" s="55"/>
      <c r="F50" s="55"/>
      <c r="G50" s="55"/>
      <c r="H50" s="55"/>
      <c r="I50" s="55"/>
      <c r="J50" s="55"/>
      <c r="K50" s="56"/>
      <c r="L50" s="56"/>
      <c r="M50" s="55"/>
      <c r="N50" s="55"/>
      <c r="O50" s="55"/>
      <c r="P50" s="48"/>
      <c r="Q50" s="48"/>
      <c r="R50" s="48"/>
      <c r="S50" s="48"/>
      <c r="T50" s="56"/>
      <c r="U50" s="56"/>
      <c r="V50" s="48"/>
      <c r="W50" s="48"/>
      <c r="X50" s="48"/>
      <c r="Y50" s="48"/>
      <c r="Z50" s="48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7"/>
      <c r="AN50" s="57"/>
      <c r="AO50" s="2" t="s">
        <v>75</v>
      </c>
      <c r="AP50" s="35">
        <v>205</v>
      </c>
      <c r="AQ50" s="35">
        <v>259</v>
      </c>
      <c r="AR50" s="35">
        <v>373</v>
      </c>
      <c r="AS50" s="35">
        <v>239</v>
      </c>
      <c r="AT50" s="35">
        <v>100</v>
      </c>
      <c r="AU50" s="35">
        <v>50</v>
      </c>
      <c r="AV50" s="35">
        <v>1226</v>
      </c>
      <c r="AW50" s="35" t="s">
        <v>75</v>
      </c>
      <c r="AX50" s="35">
        <v>205</v>
      </c>
      <c r="AY50" s="35">
        <v>259</v>
      </c>
      <c r="AZ50" s="35">
        <v>373</v>
      </c>
      <c r="BA50" s="35">
        <v>239</v>
      </c>
      <c r="BB50" s="35">
        <v>100</v>
      </c>
      <c r="BC50" s="35">
        <v>2.8</v>
      </c>
      <c r="BD50" s="35">
        <v>1.19</v>
      </c>
      <c r="BE50" s="35">
        <v>3</v>
      </c>
      <c r="BF50" s="35">
        <v>3</v>
      </c>
    </row>
    <row r="51" spans="1:58" s="35" customFormat="1" ht="16.5" customHeight="1">
      <c r="A51" s="52"/>
      <c r="B51" s="52"/>
      <c r="C51" s="54"/>
      <c r="D51" s="55"/>
      <c r="E51" s="55"/>
      <c r="F51" s="55"/>
      <c r="G51" s="55"/>
      <c r="H51" s="55"/>
      <c r="I51" s="55"/>
      <c r="J51" s="55"/>
      <c r="K51" s="56"/>
      <c r="L51" s="56"/>
      <c r="M51" s="55"/>
      <c r="N51" s="55"/>
      <c r="O51" s="55"/>
      <c r="P51" s="48"/>
      <c r="Q51" s="48"/>
      <c r="R51" s="48"/>
      <c r="S51" s="48"/>
      <c r="T51" s="56"/>
      <c r="U51" s="56"/>
      <c r="V51" s="48"/>
      <c r="W51" s="48"/>
      <c r="X51" s="48"/>
      <c r="Y51" s="48"/>
      <c r="Z51" s="48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7"/>
      <c r="AN51" s="57"/>
      <c r="AO51" s="2" t="s">
        <v>76</v>
      </c>
      <c r="AP51" s="35">
        <v>142</v>
      </c>
      <c r="AQ51" s="35">
        <v>222</v>
      </c>
      <c r="AR51" s="35">
        <v>323</v>
      </c>
      <c r="AS51" s="35">
        <v>311</v>
      </c>
      <c r="AT51" s="35">
        <v>180</v>
      </c>
      <c r="AU51" s="35">
        <v>48</v>
      </c>
      <c r="AV51" s="35">
        <v>1226</v>
      </c>
      <c r="AW51" s="35" t="s">
        <v>76</v>
      </c>
      <c r="AX51" s="35">
        <v>142</v>
      </c>
      <c r="AY51" s="35">
        <v>222</v>
      </c>
      <c r="AZ51" s="35">
        <v>323</v>
      </c>
      <c r="BA51" s="35">
        <v>311</v>
      </c>
      <c r="BB51" s="35">
        <v>180</v>
      </c>
      <c r="BC51" s="35">
        <v>3.14</v>
      </c>
      <c r="BD51" s="35">
        <v>1.24</v>
      </c>
      <c r="BE51" s="35">
        <v>3</v>
      </c>
      <c r="BF51" s="35">
        <v>3</v>
      </c>
    </row>
    <row r="52" spans="1:58" s="35" customFormat="1" ht="16.5" customHeight="1">
      <c r="A52" s="52"/>
      <c r="B52" s="52"/>
      <c r="C52" s="54"/>
      <c r="D52" s="55"/>
      <c r="E52" s="55"/>
      <c r="F52" s="55"/>
      <c r="G52" s="55"/>
      <c r="H52" s="55"/>
      <c r="I52" s="55"/>
      <c r="J52" s="55"/>
      <c r="K52" s="56"/>
      <c r="L52" s="56"/>
      <c r="M52" s="55"/>
      <c r="N52" s="55"/>
      <c r="O52" s="55"/>
      <c r="P52" s="48"/>
      <c r="Q52" s="48"/>
      <c r="R52" s="48"/>
      <c r="S52" s="48"/>
      <c r="T52" s="56"/>
      <c r="U52" s="56"/>
      <c r="V52" s="48"/>
      <c r="W52" s="48"/>
      <c r="X52" s="48"/>
      <c r="Y52" s="48"/>
      <c r="Z52" s="48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7"/>
      <c r="AN52" s="57"/>
      <c r="AO52" s="2" t="s">
        <v>78</v>
      </c>
      <c r="AP52" s="35">
        <v>80</v>
      </c>
      <c r="AQ52" s="35">
        <v>131</v>
      </c>
      <c r="AR52" s="35">
        <v>280</v>
      </c>
      <c r="AS52" s="35">
        <v>430</v>
      </c>
      <c r="AT52" s="35">
        <v>288</v>
      </c>
      <c r="AU52" s="35">
        <v>17</v>
      </c>
      <c r="AV52" s="35">
        <v>1226</v>
      </c>
      <c r="AW52" s="35" t="s">
        <v>78</v>
      </c>
      <c r="AX52" s="35">
        <v>80</v>
      </c>
      <c r="AY52" s="35">
        <v>131</v>
      </c>
      <c r="AZ52" s="35">
        <v>280</v>
      </c>
      <c r="BA52" s="35">
        <v>430</v>
      </c>
      <c r="BB52" s="35">
        <v>288</v>
      </c>
      <c r="BC52" s="35">
        <v>3.59</v>
      </c>
      <c r="BD52" s="35">
        <v>1.1499999999999999</v>
      </c>
      <c r="BE52" s="35">
        <v>4</v>
      </c>
      <c r="BF52" s="35">
        <v>4</v>
      </c>
    </row>
    <row r="53" spans="1:58" s="35" customFormat="1" ht="16.5" customHeight="1">
      <c r="A53" s="52"/>
      <c r="B53" s="52"/>
      <c r="C53" s="54"/>
      <c r="D53" s="55"/>
      <c r="E53" s="55"/>
      <c r="F53" s="55"/>
      <c r="G53" s="55"/>
      <c r="H53" s="55"/>
      <c r="I53" s="55"/>
      <c r="J53" s="55"/>
      <c r="K53" s="56"/>
      <c r="L53" s="56"/>
      <c r="M53" s="55"/>
      <c r="N53" s="55"/>
      <c r="O53" s="55"/>
      <c r="P53" s="48"/>
      <c r="Q53" s="48"/>
      <c r="R53" s="48"/>
      <c r="S53" s="48"/>
      <c r="T53" s="56"/>
      <c r="U53" s="56"/>
      <c r="V53" s="48"/>
      <c r="W53" s="48"/>
      <c r="X53" s="48"/>
      <c r="Y53" s="48"/>
      <c r="Z53" s="48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7"/>
      <c r="AN53" s="57"/>
      <c r="AO53" s="2" t="s">
        <v>79</v>
      </c>
      <c r="AP53" s="35">
        <v>190</v>
      </c>
      <c r="AQ53" s="35">
        <v>181</v>
      </c>
      <c r="AR53" s="35">
        <v>270</v>
      </c>
      <c r="AS53" s="35">
        <v>225</v>
      </c>
      <c r="AT53" s="35">
        <v>143</v>
      </c>
      <c r="AU53" s="35">
        <v>217</v>
      </c>
      <c r="AV53" s="35">
        <v>1226</v>
      </c>
      <c r="AW53" s="35" t="s">
        <v>79</v>
      </c>
      <c r="AX53" s="35">
        <v>190</v>
      </c>
      <c r="AY53" s="35">
        <v>181</v>
      </c>
      <c r="AZ53" s="35">
        <v>270</v>
      </c>
      <c r="BA53" s="35">
        <v>225</v>
      </c>
      <c r="BB53" s="35">
        <v>143</v>
      </c>
      <c r="BC53" s="35">
        <v>2.95</v>
      </c>
      <c r="BD53" s="35">
        <v>1.31</v>
      </c>
      <c r="BE53" s="35">
        <v>3</v>
      </c>
      <c r="BF53" s="35">
        <v>3</v>
      </c>
    </row>
    <row r="54" spans="1:58" s="35" customFormat="1" ht="16.5" customHeight="1">
      <c r="A54" s="52"/>
      <c r="B54" s="52"/>
      <c r="C54" s="54"/>
      <c r="D54" s="55"/>
      <c r="E54" s="55"/>
      <c r="F54" s="55"/>
      <c r="G54" s="55"/>
      <c r="H54" s="55"/>
      <c r="I54" s="55"/>
      <c r="J54" s="55"/>
      <c r="K54" s="56"/>
      <c r="L54" s="56"/>
      <c r="M54" s="55"/>
      <c r="N54" s="55"/>
      <c r="O54" s="55"/>
      <c r="P54" s="48"/>
      <c r="Q54" s="48"/>
      <c r="R54" s="48"/>
      <c r="S54" s="48"/>
      <c r="T54" s="56"/>
      <c r="U54" s="56"/>
      <c r="V54" s="48"/>
      <c r="W54" s="48"/>
      <c r="X54" s="48"/>
      <c r="Y54" s="48"/>
      <c r="Z54" s="48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7"/>
      <c r="AN54" s="57"/>
      <c r="AO54" s="2" t="s">
        <v>80</v>
      </c>
      <c r="AP54" s="35">
        <v>176</v>
      </c>
      <c r="AQ54" s="35">
        <v>175</v>
      </c>
      <c r="AR54" s="35">
        <v>286</v>
      </c>
      <c r="AS54" s="35">
        <v>282</v>
      </c>
      <c r="AT54" s="35">
        <v>222</v>
      </c>
      <c r="AU54" s="35">
        <v>85</v>
      </c>
      <c r="AV54" s="35">
        <v>1226</v>
      </c>
      <c r="AW54" s="35" t="s">
        <v>80</v>
      </c>
      <c r="AX54" s="35">
        <v>176</v>
      </c>
      <c r="AY54" s="35">
        <v>175</v>
      </c>
      <c r="AZ54" s="35">
        <v>286</v>
      </c>
      <c r="BA54" s="35">
        <v>282</v>
      </c>
      <c r="BB54" s="35">
        <v>222</v>
      </c>
      <c r="BC54" s="35">
        <v>3.17</v>
      </c>
      <c r="BD54" s="35">
        <v>1.33</v>
      </c>
      <c r="BE54" s="35">
        <v>3</v>
      </c>
      <c r="BF54" s="35">
        <v>3</v>
      </c>
    </row>
    <row r="55" spans="1:58" s="35" customFormat="1" ht="16.5" customHeight="1">
      <c r="A55" s="52"/>
      <c r="B55" s="52"/>
      <c r="C55" s="54"/>
      <c r="D55" s="55"/>
      <c r="E55" s="55"/>
      <c r="F55" s="55"/>
      <c r="G55" s="55"/>
      <c r="H55" s="55"/>
      <c r="I55" s="55"/>
      <c r="J55" s="55"/>
      <c r="K55" s="56"/>
      <c r="L55" s="56"/>
      <c r="M55" s="55"/>
      <c r="N55" s="55"/>
      <c r="O55" s="55"/>
      <c r="P55" s="48"/>
      <c r="Q55" s="48"/>
      <c r="R55" s="48"/>
      <c r="S55" s="48"/>
      <c r="T55" s="56"/>
      <c r="U55" s="56"/>
      <c r="V55" s="48"/>
      <c r="W55" s="48"/>
      <c r="X55" s="48"/>
      <c r="Y55" s="48"/>
      <c r="Z55" s="48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7"/>
      <c r="AN55" s="57"/>
      <c r="AO55" s="2" t="s">
        <v>81</v>
      </c>
      <c r="AP55" s="35">
        <v>181</v>
      </c>
      <c r="AQ55" s="35">
        <v>220</v>
      </c>
      <c r="AR55" s="35">
        <v>346</v>
      </c>
      <c r="AS55" s="35">
        <v>298</v>
      </c>
      <c r="AT55" s="35">
        <v>123</v>
      </c>
      <c r="AU55" s="35">
        <v>58</v>
      </c>
      <c r="AV55" s="35">
        <v>1226</v>
      </c>
      <c r="AW55" s="35" t="s">
        <v>81</v>
      </c>
      <c r="AX55" s="35">
        <v>181</v>
      </c>
      <c r="AY55" s="35">
        <v>220</v>
      </c>
      <c r="AZ55" s="35">
        <v>346</v>
      </c>
      <c r="BA55" s="35">
        <v>298</v>
      </c>
      <c r="BB55" s="35">
        <v>123</v>
      </c>
      <c r="BC55" s="35">
        <v>2.97</v>
      </c>
      <c r="BD55" s="35">
        <v>1.22</v>
      </c>
      <c r="BE55" s="35">
        <v>3</v>
      </c>
      <c r="BF55" s="35">
        <v>3</v>
      </c>
    </row>
    <row r="56" spans="1:58" s="35" customFormat="1" ht="16.5" customHeight="1">
      <c r="A56" s="52"/>
      <c r="B56" s="52"/>
      <c r="C56" s="54"/>
      <c r="D56" s="55"/>
      <c r="E56" s="55"/>
      <c r="F56" s="55"/>
      <c r="G56" s="55"/>
      <c r="H56" s="55"/>
      <c r="I56" s="55"/>
      <c r="J56" s="55"/>
      <c r="K56" s="56"/>
      <c r="L56" s="56"/>
      <c r="M56" s="55"/>
      <c r="N56" s="55"/>
      <c r="O56" s="55"/>
      <c r="P56" s="48"/>
      <c r="Q56" s="48"/>
      <c r="R56" s="48"/>
      <c r="S56" s="48"/>
      <c r="T56" s="56"/>
      <c r="U56" s="56"/>
      <c r="V56" s="48"/>
      <c r="W56" s="48"/>
      <c r="X56" s="48"/>
      <c r="Y56" s="48"/>
      <c r="Z56" s="48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7"/>
      <c r="AN56" s="57"/>
      <c r="AO56" s="2" t="s">
        <v>158</v>
      </c>
      <c r="AW56" s="35" t="s">
        <v>158</v>
      </c>
    </row>
    <row r="57" spans="1:58" s="35" customFormat="1" ht="16.5" customHeight="1">
      <c r="A57" s="52"/>
      <c r="B57" s="52"/>
      <c r="C57" s="54"/>
      <c r="D57" s="55"/>
      <c r="E57" s="55"/>
      <c r="F57" s="55"/>
      <c r="G57" s="55"/>
      <c r="H57" s="55"/>
      <c r="I57" s="55"/>
      <c r="J57" s="55"/>
      <c r="K57" s="56"/>
      <c r="L57" s="56"/>
      <c r="M57" s="55"/>
      <c r="N57" s="55"/>
      <c r="O57" s="55"/>
      <c r="P57" s="48"/>
      <c r="Q57" s="48"/>
      <c r="R57" s="48"/>
      <c r="S57" s="48"/>
      <c r="T57" s="56"/>
      <c r="U57" s="56"/>
      <c r="V57" s="48"/>
      <c r="W57" s="48"/>
      <c r="X57" s="48"/>
      <c r="Y57" s="48"/>
      <c r="Z57" s="48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7"/>
      <c r="AN57" s="57"/>
      <c r="AO57" s="2"/>
    </row>
    <row r="58" spans="1:58" s="35" customFormat="1" ht="16.5" customHeight="1">
      <c r="A58" s="52"/>
      <c r="B58" s="52"/>
      <c r="C58" s="54"/>
      <c r="D58" s="55"/>
      <c r="E58" s="55"/>
      <c r="F58" s="55"/>
      <c r="G58" s="55"/>
      <c r="H58" s="55"/>
      <c r="I58" s="55"/>
      <c r="J58" s="55"/>
      <c r="K58" s="56"/>
      <c r="L58" s="56"/>
      <c r="M58" s="55"/>
      <c r="N58" s="55"/>
      <c r="O58" s="55"/>
      <c r="P58" s="48"/>
      <c r="Q58" s="48"/>
      <c r="R58" s="48"/>
      <c r="S58" s="48"/>
      <c r="T58" s="56"/>
      <c r="U58" s="56"/>
      <c r="V58" s="48"/>
      <c r="W58" s="48"/>
      <c r="X58" s="48"/>
      <c r="Y58" s="48"/>
      <c r="Z58" s="48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7"/>
      <c r="AN58" s="57"/>
      <c r="AO58" s="2"/>
    </row>
    <row r="59" spans="1:58" s="35" customFormat="1" ht="16.5" customHeight="1">
      <c r="A59" s="52"/>
      <c r="B59" s="52"/>
      <c r="C59" s="54"/>
      <c r="D59" s="55"/>
      <c r="E59" s="55"/>
      <c r="F59" s="55"/>
      <c r="G59" s="55"/>
      <c r="H59" s="55"/>
      <c r="I59" s="55"/>
      <c r="J59" s="55"/>
      <c r="K59" s="56"/>
      <c r="L59" s="56"/>
      <c r="M59" s="55"/>
      <c r="N59" s="55"/>
      <c r="O59" s="55"/>
      <c r="P59" s="48"/>
      <c r="Q59" s="48"/>
      <c r="R59" s="48"/>
      <c r="S59" s="48"/>
      <c r="T59" s="56"/>
      <c r="U59" s="56"/>
      <c r="V59" s="48"/>
      <c r="W59" s="48"/>
      <c r="X59" s="48"/>
      <c r="Y59" s="48"/>
      <c r="Z59" s="48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7"/>
      <c r="AN59" s="57"/>
      <c r="AO59" s="2"/>
    </row>
    <row r="60" spans="1:58" s="35" customFormat="1" ht="16.5" customHeight="1">
      <c r="A60" s="52"/>
      <c r="B60" s="52"/>
      <c r="C60" s="54"/>
      <c r="D60" s="55"/>
      <c r="E60" s="55"/>
      <c r="F60" s="55"/>
      <c r="G60" s="55"/>
      <c r="H60" s="55"/>
      <c r="I60" s="55"/>
      <c r="J60" s="55"/>
      <c r="K60" s="56"/>
      <c r="L60" s="56"/>
      <c r="M60" s="55"/>
      <c r="N60" s="55"/>
      <c r="O60" s="55"/>
      <c r="P60" s="48"/>
      <c r="Q60" s="48"/>
      <c r="R60" s="48"/>
      <c r="S60" s="48"/>
      <c r="T60" s="56"/>
      <c r="U60" s="56"/>
      <c r="V60" s="48"/>
      <c r="W60" s="48"/>
      <c r="X60" s="48"/>
      <c r="Y60" s="48"/>
      <c r="Z60" s="48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7"/>
      <c r="AN60" s="57"/>
      <c r="AO60" s="2"/>
    </row>
    <row r="61" spans="1:58" s="35" customFormat="1" ht="16.5" customHeight="1">
      <c r="A61" s="52"/>
      <c r="B61" s="52"/>
      <c r="C61" s="54"/>
      <c r="D61" s="55"/>
      <c r="E61" s="55"/>
      <c r="F61" s="55"/>
      <c r="G61" s="55"/>
      <c r="H61" s="55"/>
      <c r="I61" s="55"/>
      <c r="J61" s="55"/>
      <c r="K61" s="56"/>
      <c r="L61" s="56"/>
      <c r="M61" s="55"/>
      <c r="N61" s="55"/>
      <c r="O61" s="55"/>
      <c r="P61" s="48"/>
      <c r="Q61" s="48"/>
      <c r="R61" s="48"/>
      <c r="S61" s="48"/>
      <c r="T61" s="56"/>
      <c r="U61" s="56"/>
      <c r="V61" s="48"/>
      <c r="W61" s="48"/>
      <c r="X61" s="48"/>
      <c r="Y61" s="48"/>
      <c r="Z61" s="48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7"/>
      <c r="AN61" s="57"/>
      <c r="AO61" s="2"/>
    </row>
    <row r="62" spans="1:58" s="35" customFormat="1" ht="16.5" customHeight="1">
      <c r="A62" s="52"/>
      <c r="B62" s="52"/>
      <c r="C62" s="54"/>
      <c r="D62" s="55"/>
      <c r="E62" s="55"/>
      <c r="F62" s="55"/>
      <c r="G62" s="55"/>
      <c r="H62" s="55"/>
      <c r="I62" s="55"/>
      <c r="J62" s="55"/>
      <c r="K62" s="56"/>
      <c r="L62" s="56"/>
      <c r="M62" s="55"/>
      <c r="N62" s="55"/>
      <c r="O62" s="55"/>
      <c r="P62" s="48"/>
      <c r="Q62" s="48"/>
      <c r="R62" s="48"/>
      <c r="S62" s="48"/>
      <c r="T62" s="56"/>
      <c r="U62" s="56"/>
      <c r="V62" s="48"/>
      <c r="W62" s="48"/>
      <c r="X62" s="48"/>
      <c r="Y62" s="48"/>
      <c r="Z62" s="48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7"/>
      <c r="AN62" s="57"/>
      <c r="AO62" s="2"/>
    </row>
    <row r="63" spans="1:58" s="35" customFormat="1" ht="16.5" customHeight="1">
      <c r="A63" s="52"/>
      <c r="B63" s="52"/>
      <c r="C63" s="54"/>
      <c r="D63" s="55"/>
      <c r="E63" s="55"/>
      <c r="F63" s="55"/>
      <c r="G63" s="55"/>
      <c r="H63" s="55"/>
      <c r="I63" s="55"/>
      <c r="J63" s="55"/>
      <c r="K63" s="56"/>
      <c r="L63" s="56"/>
      <c r="M63" s="55"/>
      <c r="N63" s="55"/>
      <c r="O63" s="55"/>
      <c r="P63" s="48"/>
      <c r="Q63" s="48"/>
      <c r="R63" s="48"/>
      <c r="S63" s="48"/>
      <c r="T63" s="56"/>
      <c r="U63" s="56"/>
      <c r="V63" s="48"/>
      <c r="W63" s="48"/>
      <c r="X63" s="48"/>
      <c r="Y63" s="48"/>
      <c r="Z63" s="48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7"/>
      <c r="AN63" s="57"/>
      <c r="AO63" s="2"/>
    </row>
    <row r="64" spans="1:58" s="35" customFormat="1" ht="16.5" customHeight="1">
      <c r="A64" s="55"/>
      <c r="B64" s="58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0"/>
      <c r="P64" s="50"/>
      <c r="Q64" s="50"/>
      <c r="R64" s="50"/>
      <c r="S64" s="50"/>
      <c r="T64" s="50"/>
      <c r="U64" s="50"/>
      <c r="V64" s="157" t="s">
        <v>22</v>
      </c>
      <c r="W64" s="157"/>
      <c r="X64" s="157"/>
      <c r="Y64" s="157"/>
      <c r="Z64" s="157"/>
      <c r="AA64" s="157"/>
      <c r="AB64" s="21"/>
      <c r="AC64" s="157" t="s">
        <v>23</v>
      </c>
      <c r="AD64" s="157"/>
      <c r="AE64" s="157"/>
      <c r="AF64" s="157"/>
      <c r="AG64" s="157"/>
      <c r="AH64" s="157"/>
      <c r="AI64" s="122" t="s">
        <v>24</v>
      </c>
      <c r="AJ64" s="124"/>
      <c r="AK64" s="158" t="s">
        <v>83</v>
      </c>
      <c r="AL64" s="158"/>
      <c r="AM64" s="158"/>
      <c r="AN64" s="158"/>
      <c r="AO64" s="2"/>
    </row>
    <row r="65" spans="1:41" s="35" customFormat="1" ht="16.5" customHeight="1">
      <c r="A65" s="55"/>
      <c r="B65" s="58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9"/>
      <c r="P65" s="59"/>
      <c r="Q65" s="59"/>
      <c r="R65" s="59"/>
      <c r="S65" s="59"/>
      <c r="T65" s="50"/>
      <c r="U65" s="50"/>
      <c r="V65" s="157"/>
      <c r="W65" s="157"/>
      <c r="X65" s="157"/>
      <c r="Y65" s="157"/>
      <c r="Z65" s="157"/>
      <c r="AA65" s="157"/>
      <c r="AB65" s="21"/>
      <c r="AC65" s="157"/>
      <c r="AD65" s="157"/>
      <c r="AE65" s="157"/>
      <c r="AF65" s="157"/>
      <c r="AG65" s="157"/>
      <c r="AH65" s="157"/>
      <c r="AI65" s="128"/>
      <c r="AJ65" s="130"/>
      <c r="AK65" s="158"/>
      <c r="AL65" s="158"/>
      <c r="AM65" s="158"/>
      <c r="AN65" s="158"/>
      <c r="AO65" s="2"/>
    </row>
    <row r="66" spans="1:41" s="35" customFormat="1" ht="16.5" customHeight="1">
      <c r="A66" s="55"/>
      <c r="B66" s="58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60"/>
      <c r="P66" s="60"/>
      <c r="Q66" s="60"/>
      <c r="R66" s="60"/>
      <c r="S66" s="60"/>
      <c r="T66" s="60"/>
      <c r="U66" s="60"/>
      <c r="V66" s="30">
        <v>1</v>
      </c>
      <c r="W66" s="30">
        <v>2</v>
      </c>
      <c r="X66" s="30">
        <v>3</v>
      </c>
      <c r="Y66" s="30">
        <v>4</v>
      </c>
      <c r="Z66" s="30">
        <v>5</v>
      </c>
      <c r="AA66" s="30" t="s">
        <v>26</v>
      </c>
      <c r="AB66" s="31" t="s">
        <v>27</v>
      </c>
      <c r="AC66" s="30">
        <v>1</v>
      </c>
      <c r="AD66" s="30">
        <v>2</v>
      </c>
      <c r="AE66" s="30">
        <v>3</v>
      </c>
      <c r="AF66" s="30">
        <v>4</v>
      </c>
      <c r="AG66" s="30">
        <v>5</v>
      </c>
      <c r="AH66" s="30" t="s">
        <v>26</v>
      </c>
      <c r="AI66" s="32" t="s">
        <v>28</v>
      </c>
      <c r="AJ66" s="32" t="s">
        <v>29</v>
      </c>
      <c r="AK66" s="33" t="s">
        <v>30</v>
      </c>
      <c r="AL66" s="33" t="s">
        <v>31</v>
      </c>
      <c r="AM66" s="34" t="s">
        <v>32</v>
      </c>
      <c r="AN66" s="34" t="s">
        <v>33</v>
      </c>
      <c r="AO66" s="2"/>
    </row>
    <row r="67" spans="1:41" s="35" customFormat="1" ht="16.5" customHeight="1">
      <c r="A67" s="162" t="s">
        <v>84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4"/>
      <c r="V67" s="8">
        <f>AP40</f>
        <v>28</v>
      </c>
      <c r="W67" s="8">
        <f t="shared" ref="W67:AB67" si="7">AQ40</f>
        <v>16</v>
      </c>
      <c r="X67" s="8">
        <f t="shared" si="7"/>
        <v>44</v>
      </c>
      <c r="Y67" s="8">
        <f t="shared" si="7"/>
        <v>58</v>
      </c>
      <c r="Z67" s="8">
        <f t="shared" si="7"/>
        <v>68</v>
      </c>
      <c r="AA67" s="8">
        <f t="shared" si="7"/>
        <v>8</v>
      </c>
      <c r="AB67" s="8">
        <f t="shared" si="7"/>
        <v>222</v>
      </c>
      <c r="AC67" s="37">
        <f t="shared" ref="AC67:AH67" si="8">V67/$AB67</f>
        <v>0.12612612612612611</v>
      </c>
      <c r="AD67" s="37">
        <f t="shared" si="8"/>
        <v>7.2072072072072071E-2</v>
      </c>
      <c r="AE67" s="37">
        <f t="shared" si="8"/>
        <v>0.1981981981981982</v>
      </c>
      <c r="AF67" s="37">
        <f t="shared" si="8"/>
        <v>0.26126126126126126</v>
      </c>
      <c r="AG67" s="37">
        <f t="shared" si="8"/>
        <v>0.30630630630630629</v>
      </c>
      <c r="AH67" s="37">
        <f t="shared" si="8"/>
        <v>3.6036036036036036E-2</v>
      </c>
      <c r="AI67" s="37">
        <f>(V67+W67)/(V67+W67+X67+Y67+Z67)</f>
        <v>0.20560747663551401</v>
      </c>
      <c r="AJ67" s="37">
        <f>(X67+Y67+Z67)/(V67+W67+X67+Y67+Z67)</f>
        <v>0.79439252336448596</v>
      </c>
      <c r="AK67" s="38">
        <f>BC40</f>
        <v>3.57</v>
      </c>
      <c r="AL67" s="38">
        <f>BD40</f>
        <v>1.35</v>
      </c>
      <c r="AM67" s="39">
        <f>BE40</f>
        <v>4</v>
      </c>
      <c r="AN67" s="39">
        <f>BF40</f>
        <v>5</v>
      </c>
      <c r="AO67" s="2"/>
    </row>
    <row r="68" spans="1:41" s="35" customFormat="1" ht="16.5" customHeight="1">
      <c r="A68" s="52"/>
      <c r="B68" s="52"/>
      <c r="C68" s="54"/>
      <c r="D68" s="55"/>
      <c r="E68" s="55"/>
      <c r="F68" s="55"/>
      <c r="G68" s="55"/>
      <c r="H68" s="55"/>
      <c r="I68" s="55"/>
      <c r="J68" s="55"/>
      <c r="K68" s="56"/>
      <c r="L68" s="56"/>
      <c r="M68" s="55"/>
      <c r="N68" s="55"/>
      <c r="O68" s="55"/>
      <c r="P68" s="48"/>
      <c r="Q68" s="48"/>
      <c r="R68" s="48"/>
      <c r="S68" s="48"/>
      <c r="T68" s="56"/>
      <c r="U68" s="56"/>
      <c r="V68" s="48"/>
      <c r="W68" s="48"/>
      <c r="X68" s="48"/>
      <c r="Y68" s="48"/>
      <c r="Z68" s="48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7"/>
      <c r="AN68" s="57"/>
      <c r="AO68" s="2"/>
    </row>
    <row r="69" spans="1:41" s="35" customFormat="1" ht="16.5" customHeight="1">
      <c r="A69" s="52"/>
      <c r="B69" s="52"/>
      <c r="C69" s="54"/>
      <c r="D69" s="55"/>
      <c r="E69" s="55"/>
      <c r="F69" s="55"/>
      <c r="G69" s="55"/>
      <c r="H69" s="55"/>
      <c r="I69" s="55"/>
      <c r="J69" s="55"/>
      <c r="K69" s="56"/>
      <c r="L69" s="56"/>
      <c r="M69" s="55"/>
      <c r="N69" s="55"/>
      <c r="O69" s="55"/>
      <c r="P69" s="48"/>
      <c r="Q69" s="48"/>
      <c r="R69" s="48"/>
      <c r="S69" s="48"/>
      <c r="T69" s="56"/>
      <c r="U69" s="56"/>
      <c r="V69" s="48"/>
      <c r="W69" s="48"/>
      <c r="X69" s="48"/>
      <c r="Y69" s="48"/>
      <c r="Z69" s="48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7"/>
      <c r="AN69" s="57"/>
      <c r="AO69" s="2"/>
    </row>
    <row r="70" spans="1:41" s="35" customFormat="1" ht="16.5" customHeight="1">
      <c r="A70" s="52"/>
      <c r="B70" s="52"/>
      <c r="C70" s="54"/>
      <c r="D70" s="55"/>
      <c r="E70" s="55"/>
      <c r="F70" s="55"/>
      <c r="G70" s="55"/>
      <c r="H70" s="55"/>
      <c r="I70" s="55"/>
      <c r="J70" s="55"/>
      <c r="K70" s="56"/>
      <c r="L70" s="56"/>
      <c r="M70" s="55"/>
      <c r="N70" s="55"/>
      <c r="O70" s="55"/>
      <c r="P70" s="48"/>
      <c r="Q70" s="48"/>
      <c r="R70" s="48"/>
      <c r="S70" s="48"/>
      <c r="T70" s="56"/>
      <c r="U70" s="56"/>
      <c r="V70" s="48"/>
      <c r="W70" s="48"/>
      <c r="X70" s="48"/>
      <c r="Y70" s="48"/>
      <c r="Z70" s="48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7"/>
      <c r="AN70" s="57"/>
      <c r="AO70" s="2"/>
    </row>
    <row r="71" spans="1:41" s="35" customFormat="1" ht="35.25" customHeight="1">
      <c r="A71" s="154" t="s">
        <v>159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6"/>
      <c r="V71" s="50"/>
      <c r="W71" s="50"/>
      <c r="X71" s="50"/>
      <c r="Y71" s="50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2"/>
    </row>
    <row r="72" spans="1:41" s="65" customFormat="1" ht="16.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3"/>
      <c r="AN72" s="63"/>
      <c r="AO72" s="64"/>
    </row>
    <row r="73" spans="1:41" s="35" customFormat="1" ht="16.5" customHeight="1">
      <c r="A73" s="52"/>
      <c r="B73" s="52"/>
      <c r="C73" s="52"/>
      <c r="D73" s="52"/>
      <c r="E73" s="52"/>
      <c r="F73" s="52"/>
      <c r="G73" s="50"/>
      <c r="H73" s="50"/>
      <c r="I73" s="50"/>
      <c r="J73" s="50"/>
      <c r="K73" s="48"/>
      <c r="L73" s="48"/>
      <c r="M73" s="55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7"/>
      <c r="AN73" s="57"/>
      <c r="AO73" s="2"/>
    </row>
    <row r="74" spans="1:41" s="35" customFormat="1" ht="18.75" customHeight="1">
      <c r="A74" s="52"/>
      <c r="B74" s="52"/>
      <c r="C74" s="52"/>
      <c r="D74" s="52"/>
      <c r="E74" s="52"/>
      <c r="F74" s="52"/>
      <c r="G74" s="50"/>
      <c r="H74" s="50"/>
      <c r="I74" s="50"/>
      <c r="J74" s="50"/>
      <c r="K74" s="55"/>
      <c r="L74" s="55"/>
      <c r="M74" s="55"/>
      <c r="N74" s="55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7"/>
      <c r="AN74" s="57"/>
      <c r="AO74" s="2"/>
    </row>
    <row r="75" spans="1:41" s="35" customFormat="1" ht="16.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50"/>
      <c r="AG75" s="50"/>
      <c r="AH75" s="50"/>
      <c r="AI75" s="50"/>
      <c r="AJ75" s="50"/>
      <c r="AK75" s="50"/>
      <c r="AL75" s="50"/>
      <c r="AM75" s="57"/>
      <c r="AN75" s="57"/>
      <c r="AO75" s="2"/>
    </row>
    <row r="76" spans="1:41" s="35" customFormat="1" ht="16.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50"/>
      <c r="AG76" s="50"/>
      <c r="AH76" s="50"/>
      <c r="AI76" s="50"/>
      <c r="AJ76" s="50"/>
      <c r="AK76" s="50"/>
      <c r="AL76" s="50"/>
      <c r="AM76" s="57"/>
      <c r="AN76" s="57"/>
      <c r="AO76" s="2"/>
    </row>
    <row r="77" spans="1:41" s="35" customFormat="1" ht="16.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50"/>
      <c r="AG77" s="50"/>
      <c r="AH77" s="50"/>
      <c r="AI77" s="50"/>
      <c r="AJ77" s="50"/>
      <c r="AK77" s="50"/>
      <c r="AL77" s="50"/>
      <c r="AM77" s="57"/>
      <c r="AN77" s="57"/>
      <c r="AO77" s="2"/>
    </row>
    <row r="78" spans="1:41" s="35" customFormat="1" ht="16.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50"/>
      <c r="AG78" s="50"/>
      <c r="AH78" s="50"/>
      <c r="AI78" s="50"/>
      <c r="AJ78" s="50"/>
      <c r="AK78" s="50"/>
      <c r="AL78" s="50"/>
      <c r="AM78" s="57"/>
      <c r="AN78" s="57"/>
      <c r="AO78" s="2"/>
    </row>
    <row r="79" spans="1:41" s="35" customFormat="1" ht="16.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50"/>
      <c r="AG79" s="50"/>
      <c r="AH79" s="50"/>
      <c r="AI79" s="50"/>
      <c r="AJ79" s="50"/>
      <c r="AK79" s="50"/>
      <c r="AL79" s="50"/>
      <c r="AM79" s="57"/>
      <c r="AN79" s="57"/>
      <c r="AO79" s="2"/>
    </row>
    <row r="80" spans="1:41" s="35" customFormat="1" ht="16.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50"/>
      <c r="AG80" s="50"/>
      <c r="AH80" s="50"/>
      <c r="AI80" s="50"/>
      <c r="AJ80" s="50"/>
      <c r="AK80" s="50"/>
      <c r="AL80" s="50"/>
      <c r="AM80" s="57"/>
      <c r="AN80" s="57"/>
      <c r="AO80" s="2"/>
    </row>
    <row r="81" spans="1:41" s="35" customFormat="1" ht="16.5" customHeight="1">
      <c r="A81" s="55"/>
      <c r="B81" s="58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50"/>
      <c r="AG81" s="50"/>
      <c r="AH81" s="50"/>
      <c r="AI81" s="50"/>
      <c r="AJ81" s="50"/>
      <c r="AK81" s="50"/>
      <c r="AL81" s="50"/>
      <c r="AM81" s="57"/>
      <c r="AN81" s="57"/>
      <c r="AO81" s="2"/>
    </row>
    <row r="82" spans="1:41" s="35" customFormat="1" ht="16.5" customHeight="1">
      <c r="A82" s="55"/>
      <c r="B82" s="58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9"/>
      <c r="AN82" s="57"/>
      <c r="AO82" s="2"/>
    </row>
    <row r="83" spans="1:41" s="35" customFormat="1" ht="16.5" customHeight="1">
      <c r="A83" s="55"/>
      <c r="B83" s="58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9"/>
      <c r="AN83" s="57"/>
      <c r="AO83" s="2"/>
    </row>
    <row r="84" spans="1:41" s="35" customFormat="1" ht="16.5" customHeight="1">
      <c r="A84" s="55"/>
      <c r="B84" s="58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9"/>
      <c r="AN84" s="57"/>
      <c r="AO84" s="2"/>
    </row>
    <row r="85" spans="1:41" s="35" customFormat="1" ht="16.5" customHeight="1">
      <c r="A85" s="55"/>
      <c r="B85" s="58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9"/>
      <c r="AN85" s="57"/>
      <c r="AO85" s="2"/>
    </row>
    <row r="86" spans="1:41" s="35" customFormat="1" ht="16.5" customHeight="1">
      <c r="A86" s="55"/>
      <c r="B86" s="58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9"/>
      <c r="AN86" s="57"/>
      <c r="AO86" s="2"/>
    </row>
    <row r="87" spans="1:41" s="35" customFormat="1" ht="16.5" customHeight="1">
      <c r="A87" s="55"/>
      <c r="B87" s="58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9"/>
      <c r="AN87" s="57"/>
      <c r="AO87" s="2"/>
    </row>
    <row r="88" spans="1:41" s="35" customFormat="1" ht="16.5" customHeight="1">
      <c r="A88" s="55"/>
      <c r="B88" s="58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9"/>
      <c r="AN88" s="57"/>
      <c r="AO88" s="2"/>
    </row>
    <row r="89" spans="1:41" s="35" customFormat="1" ht="16.5" customHeight="1">
      <c r="A89" s="55"/>
      <c r="B89" s="58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9"/>
      <c r="AN89" s="57"/>
      <c r="AO89" s="2"/>
    </row>
    <row r="90" spans="1:41" s="35" customFormat="1" ht="16.5" customHeight="1">
      <c r="A90" s="55"/>
      <c r="B90" s="58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9"/>
      <c r="AN90" s="57"/>
      <c r="AO90" s="2"/>
    </row>
    <row r="91" spans="1:41" s="35" customFormat="1" ht="16.5" customHeight="1">
      <c r="A91" s="55"/>
      <c r="B91" s="58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9"/>
      <c r="AN91" s="57"/>
      <c r="AO91" s="2"/>
    </row>
    <row r="92" spans="1:41" s="35" customFormat="1" ht="16.5" customHeight="1">
      <c r="A92" s="55"/>
      <c r="B92" s="58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9"/>
      <c r="AN92" s="57"/>
      <c r="AO92" s="2"/>
    </row>
    <row r="93" spans="1:41" s="35" customFormat="1" ht="16.5" customHeight="1">
      <c r="A93" s="55"/>
      <c r="B93" s="58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0"/>
      <c r="P93" s="50"/>
      <c r="Q93" s="50"/>
      <c r="R93" s="50"/>
      <c r="S93" s="50"/>
      <c r="T93" s="50"/>
      <c r="U93" s="50"/>
      <c r="V93" s="157" t="s">
        <v>22</v>
      </c>
      <c r="W93" s="157"/>
      <c r="X93" s="157"/>
      <c r="Y93" s="157"/>
      <c r="Z93" s="157"/>
      <c r="AA93" s="157"/>
      <c r="AB93" s="21"/>
      <c r="AC93" s="157" t="s">
        <v>23</v>
      </c>
      <c r="AD93" s="157"/>
      <c r="AE93" s="157"/>
      <c r="AF93" s="157"/>
      <c r="AG93" s="157"/>
      <c r="AH93" s="157"/>
      <c r="AI93" s="122" t="s">
        <v>24</v>
      </c>
      <c r="AJ93" s="124"/>
      <c r="AK93" s="158" t="s">
        <v>83</v>
      </c>
      <c r="AL93" s="158"/>
      <c r="AM93" s="158"/>
      <c r="AN93" s="158"/>
      <c r="AO93" s="2"/>
    </row>
    <row r="94" spans="1:41" s="35" customFormat="1" ht="16.5" customHeight="1">
      <c r="A94" s="55"/>
      <c r="B94" s="58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9"/>
      <c r="P94" s="59"/>
      <c r="Q94" s="59"/>
      <c r="R94" s="59"/>
      <c r="S94" s="59"/>
      <c r="T94" s="50"/>
      <c r="U94" s="50"/>
      <c r="V94" s="157"/>
      <c r="W94" s="157"/>
      <c r="X94" s="157"/>
      <c r="Y94" s="157"/>
      <c r="Z94" s="157"/>
      <c r="AA94" s="157"/>
      <c r="AB94" s="21"/>
      <c r="AC94" s="157"/>
      <c r="AD94" s="157"/>
      <c r="AE94" s="157"/>
      <c r="AF94" s="157"/>
      <c r="AG94" s="157"/>
      <c r="AH94" s="157"/>
      <c r="AI94" s="128"/>
      <c r="AJ94" s="130"/>
      <c r="AK94" s="158"/>
      <c r="AL94" s="158"/>
      <c r="AM94" s="158"/>
      <c r="AN94" s="158"/>
      <c r="AO94" s="2"/>
    </row>
    <row r="95" spans="1:41" s="35" customFormat="1" ht="25.5">
      <c r="A95" s="55"/>
      <c r="B95" s="58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60"/>
      <c r="P95" s="60"/>
      <c r="Q95" s="60"/>
      <c r="R95" s="60"/>
      <c r="S95" s="60"/>
      <c r="T95" s="60"/>
      <c r="U95" s="60"/>
      <c r="V95" s="30">
        <v>1</v>
      </c>
      <c r="W95" s="30">
        <v>2</v>
      </c>
      <c r="X95" s="30">
        <v>3</v>
      </c>
      <c r="Y95" s="30">
        <v>4</v>
      </c>
      <c r="Z95" s="30">
        <v>5</v>
      </c>
      <c r="AA95" s="30" t="s">
        <v>26</v>
      </c>
      <c r="AB95" s="31" t="s">
        <v>27</v>
      </c>
      <c r="AC95" s="30">
        <v>1</v>
      </c>
      <c r="AD95" s="30">
        <v>2</v>
      </c>
      <c r="AE95" s="30">
        <v>3</v>
      </c>
      <c r="AF95" s="30">
        <v>4</v>
      </c>
      <c r="AG95" s="30">
        <v>5</v>
      </c>
      <c r="AH95" s="30" t="s">
        <v>26</v>
      </c>
      <c r="AI95" s="32" t="s">
        <v>28</v>
      </c>
      <c r="AJ95" s="32" t="s">
        <v>29</v>
      </c>
      <c r="AK95" s="33" t="s">
        <v>30</v>
      </c>
      <c r="AL95" s="33" t="s">
        <v>31</v>
      </c>
      <c r="AM95" s="34" t="s">
        <v>32</v>
      </c>
      <c r="AN95" s="34" t="s">
        <v>33</v>
      </c>
      <c r="AO95" s="2"/>
    </row>
    <row r="96" spans="1:41" s="35" customFormat="1" ht="18.75" customHeight="1">
      <c r="A96" s="162" t="s">
        <v>86</v>
      </c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4"/>
      <c r="V96" s="8">
        <f>AP39</f>
        <v>3</v>
      </c>
      <c r="W96" s="8">
        <f t="shared" ref="W96:AB96" si="9">AQ39</f>
        <v>3</v>
      </c>
      <c r="X96" s="8">
        <f t="shared" si="9"/>
        <v>9</v>
      </c>
      <c r="Y96" s="8">
        <f t="shared" si="9"/>
        <v>10</v>
      </c>
      <c r="Z96" s="8">
        <f t="shared" si="9"/>
        <v>13</v>
      </c>
      <c r="AA96" s="8">
        <f t="shared" si="9"/>
        <v>2</v>
      </c>
      <c r="AB96" s="8">
        <f t="shared" si="9"/>
        <v>40</v>
      </c>
      <c r="AC96" s="37">
        <f t="shared" ref="AC96:AH96" si="10">V96/$AB96</f>
        <v>7.4999999999999997E-2</v>
      </c>
      <c r="AD96" s="37">
        <f t="shared" si="10"/>
        <v>7.4999999999999997E-2</v>
      </c>
      <c r="AE96" s="37">
        <f t="shared" si="10"/>
        <v>0.22500000000000001</v>
      </c>
      <c r="AF96" s="37">
        <f t="shared" si="10"/>
        <v>0.25</v>
      </c>
      <c r="AG96" s="37">
        <f t="shared" si="10"/>
        <v>0.32500000000000001</v>
      </c>
      <c r="AH96" s="37">
        <f t="shared" si="10"/>
        <v>0.05</v>
      </c>
      <c r="AI96" s="37">
        <f>(V96+W96)/(V96+W96+X96+Y96+Z96)</f>
        <v>0.15789473684210525</v>
      </c>
      <c r="AJ96" s="37">
        <f>(X96+Y96+Z96)/(V96+W96+X96+Y96+Z96)</f>
        <v>0.84210526315789469</v>
      </c>
      <c r="AK96" s="38">
        <f>BC39</f>
        <v>3.71</v>
      </c>
      <c r="AL96" s="38">
        <f>BD39</f>
        <v>1.25</v>
      </c>
      <c r="AM96" s="39">
        <f>BE39</f>
        <v>4</v>
      </c>
      <c r="AN96" s="39">
        <v>2</v>
      </c>
      <c r="AO96" s="2"/>
    </row>
    <row r="97" spans="1:59" s="35" customFormat="1" ht="18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15"/>
      <c r="W97" s="15"/>
      <c r="X97" s="15"/>
      <c r="Y97" s="15"/>
      <c r="Z97" s="15"/>
      <c r="AA97" s="15"/>
      <c r="AB97" s="15"/>
      <c r="AC97" s="67"/>
      <c r="AD97" s="67"/>
      <c r="AE97" s="67"/>
      <c r="AF97" s="67"/>
      <c r="AG97" s="67"/>
      <c r="AH97" s="67"/>
      <c r="AI97" s="67"/>
      <c r="AJ97" s="67"/>
      <c r="AK97" s="68"/>
      <c r="AL97" s="68"/>
      <c r="AM97" s="69"/>
      <c r="AN97" s="69"/>
      <c r="AO97" s="2"/>
    </row>
    <row r="98" spans="1:59" s="2" customFormat="1" ht="1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70"/>
      <c r="S98" s="70"/>
      <c r="T98" s="70"/>
      <c r="U98" s="70"/>
      <c r="V98" s="15"/>
      <c r="W98" s="15"/>
      <c r="X98" s="15"/>
      <c r="Y98" s="15"/>
      <c r="Z98" s="15"/>
      <c r="AA98" s="15"/>
      <c r="AB98" s="15"/>
      <c r="AC98" s="71"/>
      <c r="AD98" s="71"/>
      <c r="AE98" s="71"/>
      <c r="AF98" s="71"/>
      <c r="AG98" s="71"/>
      <c r="AH98" s="71"/>
      <c r="AI98" s="71"/>
      <c r="AJ98" s="71"/>
      <c r="AK98" s="68"/>
      <c r="AL98" s="68"/>
      <c r="AM98" s="69"/>
      <c r="AN98" s="69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</row>
    <row r="99" spans="1:59" s="35" customFormat="1" ht="18" customHeight="1">
      <c r="A99" s="55"/>
      <c r="B99" s="50"/>
      <c r="C99" s="50"/>
      <c r="D99" s="50"/>
      <c r="E99" s="50"/>
      <c r="F99" s="50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157" t="s">
        <v>22</v>
      </c>
      <c r="W99" s="157"/>
      <c r="X99" s="157"/>
      <c r="Y99" s="157"/>
      <c r="Z99" s="157"/>
      <c r="AA99" s="157"/>
      <c r="AB99" s="21"/>
      <c r="AC99" s="157" t="s">
        <v>23</v>
      </c>
      <c r="AD99" s="157"/>
      <c r="AE99" s="157"/>
      <c r="AF99" s="157"/>
      <c r="AG99" s="157"/>
      <c r="AH99" s="157"/>
      <c r="AI99" s="122" t="s">
        <v>24</v>
      </c>
      <c r="AJ99" s="124"/>
      <c r="AK99" s="158" t="s">
        <v>83</v>
      </c>
      <c r="AL99" s="158"/>
      <c r="AM99" s="158"/>
      <c r="AN99" s="158"/>
      <c r="AO99" s="2"/>
    </row>
    <row r="100" spans="1:59" s="35" customFormat="1" ht="30.75" customHeight="1">
      <c r="A100" s="55"/>
      <c r="B100" s="59"/>
      <c r="C100" s="59"/>
      <c r="D100" s="59"/>
      <c r="E100" s="59"/>
      <c r="F100" s="59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157"/>
      <c r="W100" s="157"/>
      <c r="X100" s="157"/>
      <c r="Y100" s="157"/>
      <c r="Z100" s="157"/>
      <c r="AA100" s="157"/>
      <c r="AB100" s="21"/>
      <c r="AC100" s="157"/>
      <c r="AD100" s="157"/>
      <c r="AE100" s="157"/>
      <c r="AF100" s="157"/>
      <c r="AG100" s="157"/>
      <c r="AH100" s="157"/>
      <c r="AI100" s="128"/>
      <c r="AJ100" s="130"/>
      <c r="AK100" s="158"/>
      <c r="AL100" s="158"/>
      <c r="AM100" s="158"/>
      <c r="AN100" s="158"/>
      <c r="AO100" s="2"/>
    </row>
    <row r="101" spans="1:59" s="35" customFormat="1" ht="45" customHeight="1">
      <c r="A101" s="72"/>
      <c r="B101" s="154" t="s">
        <v>88</v>
      </c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6"/>
      <c r="V101" s="30">
        <v>1</v>
      </c>
      <c r="W101" s="30">
        <v>2</v>
      </c>
      <c r="X101" s="30">
        <v>3</v>
      </c>
      <c r="Y101" s="30">
        <v>4</v>
      </c>
      <c r="Z101" s="30">
        <v>5</v>
      </c>
      <c r="AA101" s="30" t="s">
        <v>26</v>
      </c>
      <c r="AB101" s="31" t="s">
        <v>27</v>
      </c>
      <c r="AC101" s="30">
        <v>1</v>
      </c>
      <c r="AD101" s="30">
        <v>2</v>
      </c>
      <c r="AE101" s="30">
        <v>3</v>
      </c>
      <c r="AF101" s="30">
        <v>4</v>
      </c>
      <c r="AG101" s="30">
        <v>5</v>
      </c>
      <c r="AH101" s="30" t="s">
        <v>26</v>
      </c>
      <c r="AI101" s="32" t="s">
        <v>28</v>
      </c>
      <c r="AJ101" s="32" t="s">
        <v>29</v>
      </c>
      <c r="AK101" s="33" t="s">
        <v>30</v>
      </c>
      <c r="AL101" s="33" t="s">
        <v>31</v>
      </c>
      <c r="AM101" s="34" t="s">
        <v>32</v>
      </c>
      <c r="AN101" s="34" t="s">
        <v>33</v>
      </c>
      <c r="AO101" s="2"/>
    </row>
    <row r="102" spans="1:59" s="41" customFormat="1" ht="18.75" customHeight="1">
      <c r="A102" s="73" t="s">
        <v>89</v>
      </c>
      <c r="B102" s="116" t="s">
        <v>90</v>
      </c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8"/>
      <c r="V102" s="74">
        <f t="shared" ref="V102:AB108" si="11">AP42</f>
        <v>166</v>
      </c>
      <c r="W102" s="74">
        <f t="shared" si="11"/>
        <v>224</v>
      </c>
      <c r="X102" s="74">
        <f t="shared" si="11"/>
        <v>339</v>
      </c>
      <c r="Y102" s="74">
        <f t="shared" si="11"/>
        <v>353</v>
      </c>
      <c r="Z102" s="74">
        <f t="shared" si="11"/>
        <v>127</v>
      </c>
      <c r="AA102" s="74">
        <f t="shared" si="11"/>
        <v>17</v>
      </c>
      <c r="AB102" s="74">
        <f t="shared" si="11"/>
        <v>1226</v>
      </c>
      <c r="AC102" s="37">
        <f t="shared" ref="AC102:AH108" si="12">V102/$AB102</f>
        <v>0.13539967373572595</v>
      </c>
      <c r="AD102" s="37">
        <f t="shared" si="12"/>
        <v>0.18270799347471453</v>
      </c>
      <c r="AE102" s="37">
        <f t="shared" si="12"/>
        <v>0.27650897226753668</v>
      </c>
      <c r="AF102" s="37">
        <f t="shared" si="12"/>
        <v>0.28792822185970635</v>
      </c>
      <c r="AG102" s="37">
        <f t="shared" si="12"/>
        <v>0.10358890701468189</v>
      </c>
      <c r="AH102" s="37">
        <f t="shared" si="12"/>
        <v>1.3866231647634585E-2</v>
      </c>
      <c r="AI102" s="37">
        <f t="shared" ref="AI102:AI108" si="13">(V102+W102)/(V102+W102+X102+Y102+Z102)</f>
        <v>0.32258064516129031</v>
      </c>
      <c r="AJ102" s="37">
        <f t="shared" ref="AJ102:AJ108" si="14">(X102+Y102+Z102)/(V102+W102+X102+Y102+Z102)</f>
        <v>0.67741935483870963</v>
      </c>
      <c r="AK102" s="75">
        <f>BC42</f>
        <v>3.04</v>
      </c>
      <c r="AL102" s="75">
        <f>BD42</f>
        <v>1.2</v>
      </c>
      <c r="AM102" s="76">
        <f>BE42</f>
        <v>3</v>
      </c>
      <c r="AN102" s="76">
        <f>BF42</f>
        <v>4</v>
      </c>
      <c r="AO102" s="40"/>
    </row>
    <row r="103" spans="1:59" s="41" customFormat="1" ht="18.75" customHeight="1">
      <c r="A103" s="36" t="s">
        <v>91</v>
      </c>
      <c r="B103" s="116" t="s">
        <v>92</v>
      </c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8"/>
      <c r="V103" s="74">
        <f t="shared" si="11"/>
        <v>54</v>
      </c>
      <c r="W103" s="74">
        <f t="shared" si="11"/>
        <v>119</v>
      </c>
      <c r="X103" s="74">
        <f t="shared" si="11"/>
        <v>275</v>
      </c>
      <c r="Y103" s="74">
        <f t="shared" si="11"/>
        <v>441</v>
      </c>
      <c r="Z103" s="74">
        <f t="shared" si="11"/>
        <v>326</v>
      </c>
      <c r="AA103" s="74">
        <f t="shared" si="11"/>
        <v>11</v>
      </c>
      <c r="AB103" s="74">
        <f t="shared" si="11"/>
        <v>1226</v>
      </c>
      <c r="AC103" s="37">
        <f t="shared" si="12"/>
        <v>4.4045676998368678E-2</v>
      </c>
      <c r="AD103" s="37">
        <f t="shared" si="12"/>
        <v>9.7063621533442085E-2</v>
      </c>
      <c r="AE103" s="37">
        <f t="shared" si="12"/>
        <v>0.22430668841761828</v>
      </c>
      <c r="AF103" s="37">
        <f t="shared" si="12"/>
        <v>0.35970636215334423</v>
      </c>
      <c r="AG103" s="37">
        <f t="shared" si="12"/>
        <v>0.265905383360522</v>
      </c>
      <c r="AH103" s="37">
        <f t="shared" si="12"/>
        <v>8.9722675367047301E-3</v>
      </c>
      <c r="AI103" s="37">
        <f t="shared" si="13"/>
        <v>0.14238683127572016</v>
      </c>
      <c r="AJ103" s="37">
        <f t="shared" si="14"/>
        <v>0.85761316872427984</v>
      </c>
      <c r="AK103" s="75">
        <f t="shared" ref="AK103:AN108" si="15">BC43</f>
        <v>3.71</v>
      </c>
      <c r="AL103" s="75">
        <f t="shared" si="15"/>
        <v>1.1000000000000001</v>
      </c>
      <c r="AM103" s="76">
        <f t="shared" si="15"/>
        <v>4</v>
      </c>
      <c r="AN103" s="76">
        <f t="shared" si="15"/>
        <v>4</v>
      </c>
      <c r="AO103" s="40"/>
    </row>
    <row r="104" spans="1:59" s="41" customFormat="1" ht="18.75" customHeight="1">
      <c r="A104" s="73" t="s">
        <v>93</v>
      </c>
      <c r="B104" s="116" t="s">
        <v>94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8"/>
      <c r="V104" s="74">
        <f t="shared" si="11"/>
        <v>115</v>
      </c>
      <c r="W104" s="74">
        <f t="shared" si="11"/>
        <v>205</v>
      </c>
      <c r="X104" s="74">
        <f t="shared" si="11"/>
        <v>299</v>
      </c>
      <c r="Y104" s="74">
        <f t="shared" si="11"/>
        <v>342</v>
      </c>
      <c r="Z104" s="74">
        <f t="shared" si="11"/>
        <v>226</v>
      </c>
      <c r="AA104" s="74">
        <f t="shared" si="11"/>
        <v>39</v>
      </c>
      <c r="AB104" s="74">
        <f t="shared" si="11"/>
        <v>1226</v>
      </c>
      <c r="AC104" s="37">
        <f t="shared" si="12"/>
        <v>9.380097879282219E-2</v>
      </c>
      <c r="AD104" s="37">
        <f t="shared" si="12"/>
        <v>0.16721044045676997</v>
      </c>
      <c r="AE104" s="37">
        <f t="shared" si="12"/>
        <v>0.24388254486133767</v>
      </c>
      <c r="AF104" s="37">
        <f t="shared" si="12"/>
        <v>0.27895595432300163</v>
      </c>
      <c r="AG104" s="37">
        <f t="shared" si="12"/>
        <v>0.18433931484502447</v>
      </c>
      <c r="AH104" s="37">
        <f t="shared" si="12"/>
        <v>3.1810766721044048E-2</v>
      </c>
      <c r="AI104" s="37">
        <f t="shared" si="13"/>
        <v>0.26958719460825609</v>
      </c>
      <c r="AJ104" s="37">
        <f t="shared" si="14"/>
        <v>0.73041280539174391</v>
      </c>
      <c r="AK104" s="75">
        <f t="shared" si="15"/>
        <v>3.3</v>
      </c>
      <c r="AL104" s="75">
        <f t="shared" si="15"/>
        <v>1.23</v>
      </c>
      <c r="AM104" s="76">
        <f t="shared" si="15"/>
        <v>3</v>
      </c>
      <c r="AN104" s="76">
        <v>2</v>
      </c>
      <c r="AO104" s="40"/>
    </row>
    <row r="105" spans="1:59" s="41" customFormat="1" ht="18.75" customHeight="1">
      <c r="A105" s="36" t="s">
        <v>95</v>
      </c>
      <c r="B105" s="116" t="s">
        <v>96</v>
      </c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8"/>
      <c r="V105" s="74">
        <f t="shared" si="11"/>
        <v>231</v>
      </c>
      <c r="W105" s="74">
        <f t="shared" si="11"/>
        <v>228</v>
      </c>
      <c r="X105" s="74">
        <f t="shared" si="11"/>
        <v>265</v>
      </c>
      <c r="Y105" s="74">
        <f t="shared" si="11"/>
        <v>247</v>
      </c>
      <c r="Z105" s="74">
        <f t="shared" si="11"/>
        <v>141</v>
      </c>
      <c r="AA105" s="74">
        <f t="shared" si="11"/>
        <v>114</v>
      </c>
      <c r="AB105" s="74">
        <f t="shared" si="11"/>
        <v>1226</v>
      </c>
      <c r="AC105" s="37">
        <f t="shared" si="12"/>
        <v>0.18841761827079934</v>
      </c>
      <c r="AD105" s="37">
        <f t="shared" si="12"/>
        <v>0.18597063621533441</v>
      </c>
      <c r="AE105" s="37">
        <f t="shared" si="12"/>
        <v>0.21615008156606852</v>
      </c>
      <c r="AF105" s="37">
        <f t="shared" si="12"/>
        <v>0.20146818923327894</v>
      </c>
      <c r="AG105" s="37">
        <f t="shared" si="12"/>
        <v>0.11500815660685156</v>
      </c>
      <c r="AH105" s="37">
        <f t="shared" si="12"/>
        <v>9.2985318107667206E-2</v>
      </c>
      <c r="AI105" s="37">
        <f t="shared" si="13"/>
        <v>0.41276978417266186</v>
      </c>
      <c r="AJ105" s="37">
        <f t="shared" si="14"/>
        <v>0.58723021582733814</v>
      </c>
      <c r="AK105" s="75">
        <f t="shared" si="15"/>
        <v>2.86</v>
      </c>
      <c r="AL105" s="75">
        <f t="shared" si="15"/>
        <v>1.32</v>
      </c>
      <c r="AM105" s="76">
        <f t="shared" si="15"/>
        <v>3</v>
      </c>
      <c r="AN105" s="76">
        <v>3</v>
      </c>
      <c r="AO105" s="40"/>
    </row>
    <row r="106" spans="1:59" s="41" customFormat="1" ht="18.75" customHeight="1">
      <c r="A106" s="73" t="s">
        <v>97</v>
      </c>
      <c r="B106" s="116" t="s">
        <v>98</v>
      </c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8"/>
      <c r="V106" s="74">
        <f t="shared" si="11"/>
        <v>146</v>
      </c>
      <c r="W106" s="74">
        <f t="shared" si="11"/>
        <v>167</v>
      </c>
      <c r="X106" s="74">
        <f t="shared" si="11"/>
        <v>287</v>
      </c>
      <c r="Y106" s="74">
        <f t="shared" si="11"/>
        <v>341</v>
      </c>
      <c r="Z106" s="74">
        <f t="shared" si="11"/>
        <v>216</v>
      </c>
      <c r="AA106" s="74">
        <f t="shared" si="11"/>
        <v>69</v>
      </c>
      <c r="AB106" s="74">
        <f t="shared" si="11"/>
        <v>1226</v>
      </c>
      <c r="AC106" s="37">
        <f t="shared" si="12"/>
        <v>0.11908646003262642</v>
      </c>
      <c r="AD106" s="37">
        <f t="shared" si="12"/>
        <v>0.13621533442088091</v>
      </c>
      <c r="AE106" s="37">
        <f t="shared" si="12"/>
        <v>0.23409461663947798</v>
      </c>
      <c r="AF106" s="37">
        <f t="shared" si="12"/>
        <v>0.27814029363784665</v>
      </c>
      <c r="AG106" s="37">
        <f t="shared" si="12"/>
        <v>0.17618270799347471</v>
      </c>
      <c r="AH106" s="37">
        <f t="shared" si="12"/>
        <v>5.6280587275693308E-2</v>
      </c>
      <c r="AI106" s="37">
        <f t="shared" si="13"/>
        <v>0.27052722558340536</v>
      </c>
      <c r="AJ106" s="37">
        <f t="shared" si="14"/>
        <v>0.72947277441659464</v>
      </c>
      <c r="AK106" s="75">
        <f t="shared" si="15"/>
        <v>3.27</v>
      </c>
      <c r="AL106" s="75">
        <f t="shared" si="15"/>
        <v>1.27</v>
      </c>
      <c r="AM106" s="76">
        <f t="shared" si="15"/>
        <v>3</v>
      </c>
      <c r="AN106" s="76">
        <v>3</v>
      </c>
      <c r="AO106" s="40"/>
    </row>
    <row r="107" spans="1:59" s="41" customFormat="1" ht="18.75" customHeight="1">
      <c r="A107" s="36" t="s">
        <v>99</v>
      </c>
      <c r="B107" s="116" t="s">
        <v>100</v>
      </c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8"/>
      <c r="V107" s="74">
        <f t="shared" si="11"/>
        <v>58</v>
      </c>
      <c r="W107" s="74">
        <f t="shared" si="11"/>
        <v>89</v>
      </c>
      <c r="X107" s="74">
        <f t="shared" si="11"/>
        <v>248</v>
      </c>
      <c r="Y107" s="74">
        <f t="shared" si="11"/>
        <v>420</v>
      </c>
      <c r="Z107" s="74">
        <f t="shared" si="11"/>
        <v>400</v>
      </c>
      <c r="AA107" s="74">
        <f t="shared" si="11"/>
        <v>11</v>
      </c>
      <c r="AB107" s="74">
        <f t="shared" si="11"/>
        <v>1226</v>
      </c>
      <c r="AC107" s="37">
        <f t="shared" si="12"/>
        <v>4.730831973898858E-2</v>
      </c>
      <c r="AD107" s="37">
        <f t="shared" si="12"/>
        <v>7.2593800978792825E-2</v>
      </c>
      <c r="AE107" s="37">
        <f t="shared" si="12"/>
        <v>0.20228384991843393</v>
      </c>
      <c r="AF107" s="37">
        <f t="shared" si="12"/>
        <v>0.34257748776508973</v>
      </c>
      <c r="AG107" s="37">
        <f t="shared" si="12"/>
        <v>0.32626427406199021</v>
      </c>
      <c r="AH107" s="37">
        <f t="shared" si="12"/>
        <v>8.9722675367047301E-3</v>
      </c>
      <c r="AI107" s="37">
        <f t="shared" si="13"/>
        <v>0.12098765432098765</v>
      </c>
      <c r="AJ107" s="37">
        <f t="shared" si="14"/>
        <v>0.87901234567901232</v>
      </c>
      <c r="AK107" s="75">
        <f t="shared" si="15"/>
        <v>3.84</v>
      </c>
      <c r="AL107" s="75">
        <f t="shared" si="15"/>
        <v>1.1100000000000001</v>
      </c>
      <c r="AM107" s="76">
        <f t="shared" si="15"/>
        <v>4</v>
      </c>
      <c r="AN107" s="76">
        <f t="shared" si="15"/>
        <v>4</v>
      </c>
      <c r="AO107" s="40"/>
    </row>
    <row r="108" spans="1:59" s="41" customFormat="1" ht="18.75" customHeight="1">
      <c r="A108" s="42" t="s">
        <v>101</v>
      </c>
      <c r="B108" s="119" t="s">
        <v>102</v>
      </c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1"/>
      <c r="V108" s="77">
        <f t="shared" si="11"/>
        <v>146</v>
      </c>
      <c r="W108" s="77">
        <f t="shared" si="11"/>
        <v>238</v>
      </c>
      <c r="X108" s="77">
        <f t="shared" si="11"/>
        <v>395</v>
      </c>
      <c r="Y108" s="77">
        <f t="shared" si="11"/>
        <v>285</v>
      </c>
      <c r="Z108" s="77">
        <f t="shared" si="11"/>
        <v>110</v>
      </c>
      <c r="AA108" s="77">
        <f t="shared" si="11"/>
        <v>52</v>
      </c>
      <c r="AB108" s="77">
        <f t="shared" si="11"/>
        <v>1226</v>
      </c>
      <c r="AC108" s="44">
        <f t="shared" si="12"/>
        <v>0.11908646003262642</v>
      </c>
      <c r="AD108" s="44">
        <f t="shared" si="12"/>
        <v>0.19412724306688417</v>
      </c>
      <c r="AE108" s="44">
        <f t="shared" si="12"/>
        <v>0.32218597063621535</v>
      </c>
      <c r="AF108" s="44">
        <f t="shared" si="12"/>
        <v>0.23246329526916804</v>
      </c>
      <c r="AG108" s="44">
        <f t="shared" si="12"/>
        <v>8.9722675367047311E-2</v>
      </c>
      <c r="AH108" s="44">
        <f t="shared" si="12"/>
        <v>4.2414355628058731E-2</v>
      </c>
      <c r="AI108" s="44">
        <f t="shared" si="13"/>
        <v>0.3270868824531516</v>
      </c>
      <c r="AJ108" s="44">
        <f t="shared" si="14"/>
        <v>0.67291311754684835</v>
      </c>
      <c r="AK108" s="45">
        <f t="shared" si="15"/>
        <v>2.98</v>
      </c>
      <c r="AL108" s="45">
        <f t="shared" si="15"/>
        <v>1.1499999999999999</v>
      </c>
      <c r="AM108" s="46">
        <f t="shared" si="15"/>
        <v>3</v>
      </c>
      <c r="AN108" s="46">
        <f t="shared" si="15"/>
        <v>3</v>
      </c>
      <c r="AO108" s="40"/>
    </row>
    <row r="109" spans="1:59" s="62" customFormat="1" ht="18.75" customHeight="1">
      <c r="A109" s="78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80"/>
      <c r="W109" s="80"/>
      <c r="X109" s="80"/>
      <c r="Y109" s="80"/>
      <c r="Z109" s="80"/>
      <c r="AA109" s="80"/>
      <c r="AB109" s="80"/>
      <c r="AC109" s="67"/>
      <c r="AD109" s="67"/>
      <c r="AE109" s="67"/>
      <c r="AF109" s="67"/>
      <c r="AG109" s="67"/>
      <c r="AH109" s="67"/>
      <c r="AI109" s="67"/>
      <c r="AJ109" s="67"/>
      <c r="AK109" s="81"/>
      <c r="AL109" s="81"/>
      <c r="AM109" s="82"/>
      <c r="AN109" s="82"/>
      <c r="AO109" s="83"/>
    </row>
    <row r="110" spans="1:59" s="62" customFormat="1" ht="18.75" customHeight="1">
      <c r="A110" s="154" t="s">
        <v>103</v>
      </c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6"/>
      <c r="V110" s="80"/>
      <c r="W110" s="80"/>
      <c r="X110" s="80"/>
      <c r="Y110" s="80"/>
      <c r="Z110" s="80"/>
      <c r="AA110" s="80"/>
      <c r="AB110" s="80"/>
      <c r="AC110" s="67"/>
      <c r="AD110" s="67"/>
      <c r="AE110" s="67"/>
      <c r="AF110" s="67"/>
      <c r="AG110" s="67"/>
      <c r="AH110" s="67"/>
      <c r="AI110" s="67"/>
      <c r="AJ110" s="67"/>
      <c r="AK110" s="81"/>
      <c r="AL110" s="81"/>
      <c r="AM110" s="82"/>
      <c r="AN110" s="82"/>
      <c r="AO110" s="83"/>
    </row>
    <row r="111" spans="1:59" s="62" customFormat="1" ht="18.75" customHeight="1">
      <c r="A111" s="78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80"/>
      <c r="W111" s="80"/>
      <c r="X111" s="80"/>
      <c r="Y111" s="80"/>
      <c r="Z111" s="80"/>
      <c r="AA111" s="80"/>
      <c r="AB111" s="80"/>
      <c r="AC111" s="67"/>
      <c r="AD111" s="67"/>
      <c r="AE111" s="67"/>
      <c r="AF111" s="67"/>
      <c r="AG111" s="67"/>
      <c r="AH111" s="67"/>
      <c r="AI111" s="67"/>
      <c r="AJ111" s="67"/>
      <c r="AK111" s="81"/>
      <c r="AL111" s="81"/>
      <c r="AM111" s="82"/>
      <c r="AN111" s="82"/>
      <c r="AO111" s="83"/>
    </row>
    <row r="112" spans="1:59" s="62" customFormat="1" ht="18.75" customHeight="1">
      <c r="A112" s="146" t="s">
        <v>104</v>
      </c>
      <c r="B112" s="147"/>
      <c r="C112" s="147"/>
      <c r="D112" s="147"/>
      <c r="E112" s="147"/>
      <c r="F112" s="147"/>
      <c r="G112" s="147"/>
      <c r="H112" s="148"/>
      <c r="I112" s="84">
        <v>890</v>
      </c>
      <c r="J112" s="85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80"/>
      <c r="W112" s="80"/>
      <c r="X112" s="80"/>
      <c r="Y112" s="80"/>
      <c r="Z112" s="80"/>
      <c r="AA112" s="80"/>
      <c r="AB112" s="80"/>
      <c r="AC112" s="67"/>
      <c r="AD112" s="67"/>
      <c r="AE112" s="67"/>
      <c r="AF112" s="67"/>
      <c r="AG112" s="67"/>
      <c r="AH112" s="67"/>
      <c r="AI112" s="67"/>
      <c r="AJ112" s="67"/>
      <c r="AK112" s="81"/>
      <c r="AL112" s="81"/>
      <c r="AM112" s="82"/>
      <c r="AN112" s="82"/>
      <c r="AO112" s="83"/>
    </row>
    <row r="113" spans="1:41" s="62" customFormat="1" ht="18.75" customHeight="1">
      <c r="A113" s="146" t="s">
        <v>105</v>
      </c>
      <c r="B113" s="147"/>
      <c r="C113" s="147"/>
      <c r="D113" s="147"/>
      <c r="E113" s="147"/>
      <c r="F113" s="147"/>
      <c r="G113" s="147"/>
      <c r="H113" s="148"/>
      <c r="I113" s="84">
        <v>220</v>
      </c>
      <c r="J113" s="85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80"/>
      <c r="W113" s="80"/>
      <c r="X113" s="80"/>
      <c r="Y113" s="80"/>
      <c r="Z113" s="80"/>
      <c r="AA113" s="80"/>
      <c r="AB113" s="80"/>
      <c r="AC113" s="67"/>
      <c r="AD113" s="67"/>
      <c r="AE113" s="67"/>
      <c r="AF113" s="67"/>
      <c r="AG113" s="67"/>
      <c r="AH113" s="67"/>
      <c r="AI113" s="67"/>
      <c r="AJ113" s="67"/>
      <c r="AK113" s="81"/>
      <c r="AL113" s="81"/>
      <c r="AM113" s="82"/>
      <c r="AN113" s="82"/>
      <c r="AO113" s="83"/>
    </row>
    <row r="114" spans="1:41" s="62" customFormat="1" ht="18.75" customHeight="1">
      <c r="A114" s="146" t="s">
        <v>106</v>
      </c>
      <c r="B114" s="147"/>
      <c r="C114" s="147"/>
      <c r="D114" s="147"/>
      <c r="E114" s="147"/>
      <c r="F114" s="147"/>
      <c r="G114" s="147"/>
      <c r="H114" s="148"/>
      <c r="I114" s="84">
        <v>760</v>
      </c>
      <c r="J114" s="85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80"/>
      <c r="W114" s="80"/>
      <c r="X114" s="80"/>
      <c r="Y114" s="80"/>
      <c r="Z114" s="80"/>
      <c r="AA114" s="80"/>
      <c r="AB114" s="80"/>
      <c r="AC114" s="67"/>
      <c r="AD114" s="67"/>
      <c r="AE114" s="67"/>
      <c r="AF114" s="67"/>
      <c r="AG114" s="67"/>
      <c r="AH114" s="67"/>
      <c r="AI114" s="67"/>
      <c r="AJ114" s="67"/>
      <c r="AK114" s="81"/>
      <c r="AL114" s="81"/>
      <c r="AM114" s="82"/>
      <c r="AN114" s="82"/>
      <c r="AO114" s="83"/>
    </row>
    <row r="115" spans="1:41" s="62" customFormat="1" ht="18.75" customHeight="1">
      <c r="A115" s="146" t="s">
        <v>107</v>
      </c>
      <c r="B115" s="147"/>
      <c r="C115" s="147"/>
      <c r="D115" s="147"/>
      <c r="E115" s="147"/>
      <c r="F115" s="147"/>
      <c r="G115" s="147"/>
      <c r="H115" s="148"/>
      <c r="I115" s="84">
        <v>647</v>
      </c>
      <c r="J115" s="85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80"/>
      <c r="W115" s="80"/>
      <c r="X115" s="80"/>
      <c r="Y115" s="80"/>
      <c r="Z115" s="80"/>
      <c r="AA115" s="80"/>
      <c r="AB115" s="80"/>
      <c r="AC115" s="67"/>
      <c r="AD115" s="67"/>
      <c r="AE115" s="67"/>
      <c r="AF115" s="67"/>
      <c r="AG115" s="67"/>
      <c r="AH115" s="67"/>
      <c r="AI115" s="67"/>
      <c r="AJ115" s="67"/>
      <c r="AK115" s="81"/>
      <c r="AL115" s="81"/>
      <c r="AM115" s="82"/>
      <c r="AN115" s="82"/>
      <c r="AO115" s="83"/>
    </row>
    <row r="116" spans="1:41" s="62" customFormat="1" ht="18.75" customHeight="1">
      <c r="A116" s="146" t="s">
        <v>108</v>
      </c>
      <c r="B116" s="147"/>
      <c r="C116" s="147"/>
      <c r="D116" s="147"/>
      <c r="E116" s="147"/>
      <c r="F116" s="147"/>
      <c r="G116" s="147"/>
      <c r="H116" s="148"/>
      <c r="I116" s="84">
        <v>800</v>
      </c>
      <c r="J116" s="85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80"/>
      <c r="W116" s="80"/>
      <c r="X116" s="80"/>
      <c r="Y116" s="80"/>
      <c r="Z116" s="80"/>
      <c r="AA116" s="80"/>
      <c r="AB116" s="80"/>
      <c r="AC116" s="67"/>
      <c r="AD116" s="67"/>
      <c r="AE116" s="67"/>
      <c r="AF116" s="67"/>
      <c r="AG116" s="67"/>
      <c r="AH116" s="67"/>
      <c r="AI116" s="67"/>
      <c r="AJ116" s="67"/>
      <c r="AK116" s="81"/>
      <c r="AL116" s="81"/>
      <c r="AM116" s="82"/>
      <c r="AN116" s="82"/>
      <c r="AO116" s="83"/>
    </row>
    <row r="117" spans="1:41" s="62" customFormat="1" ht="18.75" customHeight="1">
      <c r="A117" s="146" t="s">
        <v>109</v>
      </c>
      <c r="B117" s="147"/>
      <c r="C117" s="147"/>
      <c r="D117" s="147"/>
      <c r="E117" s="147"/>
      <c r="F117" s="147"/>
      <c r="G117" s="147"/>
      <c r="H117" s="148"/>
      <c r="I117" s="84">
        <v>665</v>
      </c>
      <c r="J117" s="85"/>
      <c r="K117" s="86"/>
      <c r="L117"/>
      <c r="M117" s="79"/>
      <c r="N117" s="79"/>
      <c r="O117" s="79"/>
      <c r="P117" s="79"/>
      <c r="Q117" s="79"/>
      <c r="R117" s="79"/>
      <c r="S117" s="79"/>
      <c r="T117" s="79"/>
      <c r="U117" s="79"/>
      <c r="V117" s="80"/>
      <c r="W117" s="80"/>
      <c r="X117" s="80"/>
      <c r="Y117" s="80"/>
      <c r="Z117" s="80"/>
      <c r="AA117" s="80"/>
      <c r="AB117" s="80"/>
      <c r="AC117" s="67"/>
      <c r="AD117" s="67"/>
      <c r="AE117" s="67"/>
      <c r="AF117" s="67"/>
      <c r="AG117" s="67"/>
      <c r="AH117" s="67"/>
      <c r="AI117" s="67"/>
      <c r="AJ117" s="67"/>
      <c r="AK117" s="81"/>
      <c r="AL117" s="81"/>
      <c r="AM117" s="82"/>
      <c r="AN117" s="82"/>
      <c r="AO117" s="83"/>
    </row>
    <row r="118" spans="1:41" s="62" customFormat="1" ht="18.75" customHeight="1">
      <c r="A118" s="146" t="s">
        <v>110</v>
      </c>
      <c r="B118" s="147"/>
      <c r="C118" s="147"/>
      <c r="D118" s="147"/>
      <c r="E118" s="147"/>
      <c r="F118" s="147"/>
      <c r="G118" s="147"/>
      <c r="H118" s="148"/>
      <c r="I118" s="84">
        <v>32</v>
      </c>
      <c r="J118" s="85"/>
      <c r="K118" s="86"/>
      <c r="L118" s="86"/>
      <c r="M118" s="79"/>
      <c r="N118" s="79"/>
      <c r="O118" s="79"/>
      <c r="P118" s="79"/>
      <c r="Q118" s="79"/>
      <c r="R118" s="79"/>
      <c r="S118" s="79"/>
      <c r="T118" s="79"/>
      <c r="U118" s="79"/>
      <c r="V118" s="80"/>
      <c r="W118" s="80"/>
      <c r="X118" s="80"/>
      <c r="Y118" s="80"/>
      <c r="Z118" s="80"/>
      <c r="AA118" s="80"/>
      <c r="AB118" s="80"/>
      <c r="AC118" s="67"/>
      <c r="AD118" s="67"/>
      <c r="AE118" s="67"/>
      <c r="AF118" s="67"/>
      <c r="AG118" s="67"/>
      <c r="AH118" s="67"/>
      <c r="AI118" s="67"/>
      <c r="AJ118" s="67"/>
      <c r="AK118" s="81"/>
      <c r="AL118" s="81"/>
      <c r="AM118" s="82"/>
      <c r="AN118" s="82"/>
      <c r="AO118" s="83"/>
    </row>
    <row r="119" spans="1:41" s="62" customFormat="1" ht="18.75" customHeight="1">
      <c r="A119" s="146" t="s">
        <v>111</v>
      </c>
      <c r="B119" s="147"/>
      <c r="C119" s="147"/>
      <c r="D119" s="147"/>
      <c r="E119" s="147"/>
      <c r="F119" s="147"/>
      <c r="G119" s="147"/>
      <c r="H119" s="148"/>
      <c r="I119" s="84">
        <v>545</v>
      </c>
      <c r="J119" s="85"/>
      <c r="K119" s="86"/>
      <c r="L119" s="86"/>
      <c r="M119" s="79"/>
      <c r="N119" s="79"/>
      <c r="O119" s="79"/>
      <c r="P119" s="79"/>
      <c r="Q119" s="79"/>
      <c r="R119" s="79"/>
      <c r="S119" s="79"/>
      <c r="T119" s="79"/>
      <c r="U119" s="79"/>
      <c r="V119" s="80"/>
      <c r="W119" s="80"/>
      <c r="X119" s="80"/>
      <c r="Y119" s="80"/>
      <c r="Z119" s="80"/>
      <c r="AA119" s="80"/>
      <c r="AB119" s="80"/>
      <c r="AC119" s="67"/>
      <c r="AD119" s="67"/>
      <c r="AE119" s="67"/>
      <c r="AF119" s="67"/>
      <c r="AG119" s="67"/>
      <c r="AH119" s="67"/>
      <c r="AI119" s="67"/>
      <c r="AJ119" s="67"/>
      <c r="AK119" s="81"/>
      <c r="AL119" s="81"/>
      <c r="AM119" s="82"/>
      <c r="AN119" s="82"/>
      <c r="AO119" s="83"/>
    </row>
    <row r="120" spans="1:41" s="62" customFormat="1" ht="18.75" customHeight="1">
      <c r="A120" s="179" t="s">
        <v>160</v>
      </c>
      <c r="B120" s="179"/>
      <c r="C120" s="179"/>
      <c r="D120" s="179"/>
      <c r="E120" s="179"/>
      <c r="F120" s="179"/>
      <c r="G120" s="179"/>
      <c r="H120" s="179"/>
      <c r="I120" s="87"/>
      <c r="J120" s="79"/>
      <c r="K120" s="86"/>
      <c r="L120" s="86"/>
      <c r="M120" s="79"/>
      <c r="N120" s="79"/>
      <c r="O120" s="79"/>
      <c r="P120" s="79"/>
      <c r="Q120" s="79"/>
      <c r="R120" s="79"/>
      <c r="S120" s="79"/>
      <c r="T120" s="79"/>
      <c r="U120" s="79"/>
      <c r="V120" s="80"/>
      <c r="W120" s="80"/>
      <c r="X120" s="80"/>
      <c r="Y120" s="80"/>
      <c r="Z120" s="80"/>
      <c r="AA120" s="80"/>
      <c r="AB120" s="80"/>
      <c r="AC120" s="67"/>
      <c r="AD120" s="67"/>
      <c r="AE120" s="67"/>
      <c r="AF120" s="67"/>
      <c r="AG120" s="67"/>
      <c r="AH120" s="67"/>
      <c r="AI120" s="67"/>
      <c r="AJ120" s="67"/>
      <c r="AK120" s="81"/>
      <c r="AL120" s="81"/>
      <c r="AM120" s="82"/>
      <c r="AN120" s="82"/>
      <c r="AO120" s="83"/>
    </row>
    <row r="121" spans="1:41" s="62" customFormat="1" ht="18.75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79"/>
      <c r="K121" s="86"/>
      <c r="L121" s="86"/>
      <c r="M121" s="79"/>
      <c r="N121" s="79"/>
      <c r="O121" s="79"/>
      <c r="P121" s="79"/>
      <c r="Q121" s="79"/>
      <c r="R121" s="79"/>
      <c r="S121" s="79"/>
      <c r="T121" s="79"/>
      <c r="U121" s="79"/>
      <c r="V121" s="80"/>
      <c r="W121" s="80"/>
      <c r="X121" s="80"/>
      <c r="Y121" s="80"/>
      <c r="Z121" s="80"/>
      <c r="AA121" s="80"/>
      <c r="AB121" s="80"/>
      <c r="AC121" s="67"/>
      <c r="AD121" s="67"/>
      <c r="AE121" s="67"/>
      <c r="AF121" s="67"/>
      <c r="AG121" s="67"/>
      <c r="AH121" s="67"/>
      <c r="AI121" s="67"/>
      <c r="AJ121" s="67"/>
      <c r="AK121" s="81"/>
      <c r="AL121" s="81"/>
      <c r="AM121" s="82"/>
      <c r="AN121" s="82"/>
      <c r="AO121" s="83"/>
    </row>
    <row r="122" spans="1:41" s="62" customFormat="1" ht="18.75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79"/>
      <c r="K122" s="86"/>
      <c r="L122" s="86"/>
      <c r="M122" s="79"/>
      <c r="N122" s="79"/>
      <c r="O122" s="79"/>
      <c r="P122" s="79"/>
      <c r="Q122" s="79"/>
      <c r="R122" s="79"/>
      <c r="S122" s="79"/>
      <c r="T122" s="79"/>
      <c r="U122" s="79"/>
      <c r="V122" s="80"/>
      <c r="W122" s="80"/>
      <c r="X122" s="80"/>
      <c r="Y122" s="80"/>
      <c r="Z122" s="80"/>
      <c r="AA122" s="80"/>
      <c r="AB122" s="80"/>
      <c r="AC122" s="67"/>
      <c r="AD122" s="67"/>
      <c r="AE122" s="67"/>
      <c r="AF122" s="67"/>
      <c r="AG122" s="67"/>
      <c r="AH122" s="67"/>
      <c r="AI122" s="67"/>
      <c r="AJ122" s="67"/>
      <c r="AK122" s="81"/>
      <c r="AL122" s="81"/>
      <c r="AM122" s="82"/>
      <c r="AN122" s="82"/>
      <c r="AO122" s="83"/>
    </row>
    <row r="123" spans="1:41" s="62" customFormat="1" ht="18.7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/>
      <c r="S123" s="79"/>
      <c r="T123" s="79"/>
      <c r="U123" s="79"/>
      <c r="V123" s="80"/>
      <c r="W123" s="80"/>
      <c r="X123" s="80"/>
      <c r="Y123" s="80"/>
      <c r="Z123" s="80"/>
      <c r="AA123" s="80"/>
      <c r="AB123" s="80"/>
      <c r="AC123" s="67"/>
      <c r="AD123" s="67"/>
      <c r="AE123" s="67"/>
      <c r="AF123" s="67"/>
      <c r="AG123" s="67"/>
      <c r="AH123" s="67"/>
      <c r="AI123" s="67"/>
      <c r="AJ123" s="67"/>
      <c r="AK123" s="81"/>
      <c r="AL123" s="81"/>
      <c r="AM123" s="82"/>
      <c r="AN123" s="82"/>
      <c r="AO123" s="83"/>
    </row>
    <row r="124" spans="1:41" s="62" customFormat="1" ht="18.75" customHeight="1">
      <c r="A124" s="55"/>
      <c r="B124" s="50"/>
      <c r="C124" s="50"/>
      <c r="D124" s="50"/>
      <c r="E124" s="50"/>
      <c r="F124" s="50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89"/>
      <c r="S124" s="55"/>
      <c r="T124" s="55"/>
      <c r="U124" s="55"/>
      <c r="V124" s="157" t="s">
        <v>22</v>
      </c>
      <c r="W124" s="157"/>
      <c r="X124" s="157"/>
      <c r="Y124" s="157"/>
      <c r="Z124" s="157"/>
      <c r="AA124" s="157"/>
      <c r="AB124" s="21"/>
      <c r="AC124" s="157" t="s">
        <v>23</v>
      </c>
      <c r="AD124" s="157"/>
      <c r="AE124" s="157"/>
      <c r="AF124" s="157"/>
      <c r="AG124" s="157"/>
      <c r="AH124" s="157"/>
      <c r="AI124" s="122" t="s">
        <v>24</v>
      </c>
      <c r="AJ124" s="124"/>
      <c r="AK124" s="158" t="s">
        <v>83</v>
      </c>
      <c r="AL124" s="158"/>
      <c r="AM124" s="158"/>
      <c r="AN124" s="158"/>
      <c r="AO124" s="83"/>
    </row>
    <row r="125" spans="1:41" s="62" customFormat="1" ht="18.75" customHeight="1">
      <c r="A125" s="55"/>
      <c r="B125" s="59"/>
      <c r="C125" s="59"/>
      <c r="D125" s="59"/>
      <c r="E125" s="59"/>
      <c r="F125" s="59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157"/>
      <c r="W125" s="157"/>
      <c r="X125" s="157"/>
      <c r="Y125" s="157"/>
      <c r="Z125" s="157"/>
      <c r="AA125" s="157"/>
      <c r="AB125" s="21"/>
      <c r="AC125" s="157"/>
      <c r="AD125" s="157"/>
      <c r="AE125" s="157"/>
      <c r="AF125" s="157"/>
      <c r="AG125" s="157"/>
      <c r="AH125" s="157"/>
      <c r="AI125" s="128"/>
      <c r="AJ125" s="130"/>
      <c r="AK125" s="158"/>
      <c r="AL125" s="158"/>
      <c r="AM125" s="158"/>
      <c r="AN125" s="158"/>
      <c r="AO125" s="83"/>
    </row>
    <row r="126" spans="1:41" s="62" customFormat="1" ht="18.75" customHeight="1">
      <c r="A126" s="72"/>
      <c r="B126" s="154" t="s">
        <v>113</v>
      </c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6"/>
      <c r="V126" s="30">
        <v>1</v>
      </c>
      <c r="W126" s="30">
        <v>2</v>
      </c>
      <c r="X126" s="30">
        <v>3</v>
      </c>
      <c r="Y126" s="30">
        <v>4</v>
      </c>
      <c r="Z126" s="30">
        <v>5</v>
      </c>
      <c r="AA126" s="30" t="s">
        <v>26</v>
      </c>
      <c r="AB126" s="31" t="s">
        <v>27</v>
      </c>
      <c r="AC126" s="30">
        <v>1</v>
      </c>
      <c r="AD126" s="30">
        <v>2</v>
      </c>
      <c r="AE126" s="30">
        <v>3</v>
      </c>
      <c r="AF126" s="30">
        <v>4</v>
      </c>
      <c r="AG126" s="30">
        <v>5</v>
      </c>
      <c r="AH126" s="30" t="s">
        <v>26</v>
      </c>
      <c r="AI126" s="32" t="s">
        <v>28</v>
      </c>
      <c r="AJ126" s="32" t="s">
        <v>29</v>
      </c>
      <c r="AK126" s="33" t="s">
        <v>30</v>
      </c>
      <c r="AL126" s="33" t="s">
        <v>31</v>
      </c>
      <c r="AM126" s="34" t="s">
        <v>32</v>
      </c>
      <c r="AN126" s="34" t="s">
        <v>33</v>
      </c>
      <c r="AO126" s="83"/>
    </row>
    <row r="127" spans="1:41" s="62" customFormat="1" ht="18.75" customHeight="1">
      <c r="A127" s="73" t="s">
        <v>114</v>
      </c>
      <c r="B127" s="116" t="s">
        <v>115</v>
      </c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8"/>
      <c r="V127" s="74">
        <f>AP49</f>
        <v>84</v>
      </c>
      <c r="W127" s="74">
        <f t="shared" ref="W127:AB128" si="16">AQ49</f>
        <v>135</v>
      </c>
      <c r="X127" s="74">
        <f t="shared" si="16"/>
        <v>288</v>
      </c>
      <c r="Y127" s="74">
        <f t="shared" si="16"/>
        <v>387</v>
      </c>
      <c r="Z127" s="74">
        <f t="shared" si="16"/>
        <v>300</v>
      </c>
      <c r="AA127" s="74">
        <f t="shared" si="16"/>
        <v>32</v>
      </c>
      <c r="AB127" s="74">
        <f t="shared" si="16"/>
        <v>1226</v>
      </c>
      <c r="AC127" s="37">
        <f t="shared" ref="AC127:AH128" si="17">V127/$AB127</f>
        <v>6.8515497553017946E-2</v>
      </c>
      <c r="AD127" s="37">
        <f t="shared" si="17"/>
        <v>0.11011419249592169</v>
      </c>
      <c r="AE127" s="37">
        <f t="shared" si="17"/>
        <v>0.23491027732463296</v>
      </c>
      <c r="AF127" s="37">
        <f t="shared" si="17"/>
        <v>0.31566068515497553</v>
      </c>
      <c r="AG127" s="37">
        <f t="shared" si="17"/>
        <v>0.24469820554649266</v>
      </c>
      <c r="AH127" s="37">
        <f t="shared" si="17"/>
        <v>2.6101141924959218E-2</v>
      </c>
      <c r="AI127" s="37">
        <f>(V127+W127)/(V127+W127+X127+Y127+Z127)</f>
        <v>0.18341708542713567</v>
      </c>
      <c r="AJ127" s="37">
        <f>(X127+Y127+Z127)/(V127+W127+X127+Y127+Z127)</f>
        <v>0.81658291457286436</v>
      </c>
      <c r="AK127" s="75">
        <f t="shared" ref="AK127:AN128" si="18">BC49</f>
        <v>3.57</v>
      </c>
      <c r="AL127" s="75">
        <f t="shared" si="18"/>
        <v>1.18</v>
      </c>
      <c r="AM127" s="76">
        <f t="shared" si="18"/>
        <v>4</v>
      </c>
      <c r="AN127" s="76">
        <f t="shared" si="18"/>
        <v>4</v>
      </c>
      <c r="AO127" s="83"/>
    </row>
    <row r="128" spans="1:41" s="62" customFormat="1" ht="18.75" customHeight="1">
      <c r="A128" s="91" t="s">
        <v>116</v>
      </c>
      <c r="B128" s="119" t="s">
        <v>117</v>
      </c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1"/>
      <c r="V128" s="77">
        <f>AP50</f>
        <v>205</v>
      </c>
      <c r="W128" s="77">
        <f t="shared" si="16"/>
        <v>259</v>
      </c>
      <c r="X128" s="77">
        <f t="shared" si="16"/>
        <v>373</v>
      </c>
      <c r="Y128" s="77">
        <f t="shared" si="16"/>
        <v>239</v>
      </c>
      <c r="Z128" s="77">
        <f t="shared" si="16"/>
        <v>100</v>
      </c>
      <c r="AA128" s="77">
        <f t="shared" si="16"/>
        <v>50</v>
      </c>
      <c r="AB128" s="77">
        <f t="shared" si="16"/>
        <v>1226</v>
      </c>
      <c r="AC128" s="44">
        <f t="shared" si="17"/>
        <v>0.16721044045676997</v>
      </c>
      <c r="AD128" s="44">
        <f t="shared" si="17"/>
        <v>0.21125611745513867</v>
      </c>
      <c r="AE128" s="44">
        <f t="shared" si="17"/>
        <v>0.30424143556280586</v>
      </c>
      <c r="AF128" s="44">
        <f t="shared" si="17"/>
        <v>0.19494290375203915</v>
      </c>
      <c r="AG128" s="44">
        <f t="shared" si="17"/>
        <v>8.1566068515497553E-2</v>
      </c>
      <c r="AH128" s="44">
        <f t="shared" si="17"/>
        <v>4.0783034257748776E-2</v>
      </c>
      <c r="AI128" s="44">
        <f>(V128+W128)/(V128+W128+X128+Y128+Z128)</f>
        <v>0.39455782312925169</v>
      </c>
      <c r="AJ128" s="44">
        <f>(X128+Y128+Z128)/(V128+W128+X128+Y128+Z128)</f>
        <v>0.60544217687074831</v>
      </c>
      <c r="AK128" s="45">
        <f t="shared" si="18"/>
        <v>2.8</v>
      </c>
      <c r="AL128" s="45">
        <f t="shared" si="18"/>
        <v>1.19</v>
      </c>
      <c r="AM128" s="46">
        <f t="shared" si="18"/>
        <v>3</v>
      </c>
      <c r="AN128" s="46">
        <f t="shared" si="18"/>
        <v>3</v>
      </c>
      <c r="AO128" s="83"/>
    </row>
    <row r="129" spans="1:41" s="62" customFormat="1" ht="18.75" customHeight="1">
      <c r="A129" s="78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80"/>
      <c r="W129" s="80"/>
      <c r="X129" s="80"/>
      <c r="Y129" s="80"/>
      <c r="Z129" s="80"/>
      <c r="AA129" s="80"/>
      <c r="AB129" s="80"/>
      <c r="AC129" s="67"/>
      <c r="AD129" s="67"/>
      <c r="AE129" s="67"/>
      <c r="AF129" s="67"/>
      <c r="AG129" s="67"/>
      <c r="AH129" s="67"/>
      <c r="AI129" s="67"/>
      <c r="AJ129" s="67"/>
      <c r="AK129" s="81"/>
      <c r="AL129" s="81"/>
      <c r="AM129" s="82"/>
      <c r="AN129" s="82"/>
      <c r="AO129" s="83"/>
    </row>
    <row r="130" spans="1:41" s="62" customFormat="1" ht="18.75" customHeight="1">
      <c r="A130" s="154" t="s">
        <v>118</v>
      </c>
      <c r="B130" s="155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6"/>
      <c r="V130" s="80"/>
      <c r="W130" s="80"/>
      <c r="X130" s="80"/>
      <c r="Y130" s="80"/>
      <c r="Z130" s="80"/>
      <c r="AA130" s="80"/>
      <c r="AB130" s="80"/>
      <c r="AC130" s="67"/>
      <c r="AD130" s="67"/>
      <c r="AE130" s="67"/>
      <c r="AF130" s="67"/>
      <c r="AG130" s="67"/>
      <c r="AH130" s="67"/>
      <c r="AI130" s="67"/>
      <c r="AJ130" s="67"/>
      <c r="AK130" s="81"/>
      <c r="AL130" s="81"/>
      <c r="AM130" s="82"/>
      <c r="AN130" s="82"/>
      <c r="AO130" s="83"/>
    </row>
    <row r="131" spans="1:41" s="62" customFormat="1" ht="18.75" customHeight="1">
      <c r="A131" s="78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80"/>
      <c r="W131" s="80"/>
      <c r="X131" s="80"/>
      <c r="Y131" s="80"/>
      <c r="Z131" s="80"/>
      <c r="AA131" s="80"/>
      <c r="AB131" s="80"/>
      <c r="AC131" s="67"/>
      <c r="AD131" s="67"/>
      <c r="AE131" s="67"/>
      <c r="AF131" s="67"/>
      <c r="AG131" s="67"/>
      <c r="AH131" s="67"/>
      <c r="AI131" s="67"/>
      <c r="AJ131" s="67"/>
      <c r="AK131" s="81"/>
      <c r="AL131" s="81"/>
      <c r="AM131" s="82"/>
      <c r="AN131" s="82"/>
      <c r="AO131" s="83"/>
    </row>
    <row r="132" spans="1:41" s="62" customFormat="1" ht="18.75" customHeight="1">
      <c r="A132" s="146" t="s">
        <v>119</v>
      </c>
      <c r="B132" s="147"/>
      <c r="C132" s="147"/>
      <c r="D132" s="147"/>
      <c r="E132" s="147"/>
      <c r="F132" s="147"/>
      <c r="G132" s="147"/>
      <c r="H132" s="148"/>
      <c r="I132" s="84">
        <v>183</v>
      </c>
      <c r="J132" s="85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80"/>
      <c r="W132" s="80"/>
      <c r="X132" s="80"/>
      <c r="Y132" s="80"/>
      <c r="Z132" s="80"/>
      <c r="AA132" s="80"/>
      <c r="AB132" s="80"/>
      <c r="AC132" s="67"/>
      <c r="AD132" s="67"/>
      <c r="AE132" s="67"/>
      <c r="AF132" s="67"/>
      <c r="AG132" s="67"/>
      <c r="AH132" s="67"/>
      <c r="AI132" s="67"/>
      <c r="AJ132" s="67"/>
      <c r="AK132" s="81"/>
      <c r="AL132" s="81"/>
      <c r="AM132" s="82"/>
      <c r="AN132" s="82"/>
      <c r="AO132" s="83"/>
    </row>
    <row r="133" spans="1:41" s="62" customFormat="1" ht="18.75" customHeight="1">
      <c r="A133" s="146" t="s">
        <v>120</v>
      </c>
      <c r="B133" s="147"/>
      <c r="C133" s="147"/>
      <c r="D133" s="147"/>
      <c r="E133" s="147"/>
      <c r="F133" s="147"/>
      <c r="G133" s="147"/>
      <c r="H133" s="148"/>
      <c r="I133" s="84">
        <v>262</v>
      </c>
      <c r="J133" s="85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80"/>
      <c r="W133" s="80"/>
      <c r="X133" s="80"/>
      <c r="Y133" s="80"/>
      <c r="Z133" s="80"/>
      <c r="AA133" s="80"/>
      <c r="AB133" s="80"/>
      <c r="AC133" s="67"/>
      <c r="AD133" s="67"/>
      <c r="AE133" s="67"/>
      <c r="AF133" s="67"/>
      <c r="AG133" s="67"/>
      <c r="AH133" s="67"/>
      <c r="AI133" s="67"/>
      <c r="AJ133" s="67"/>
      <c r="AK133" s="81"/>
      <c r="AL133" s="81"/>
      <c r="AM133" s="82"/>
      <c r="AN133" s="82"/>
      <c r="AO133" s="83"/>
    </row>
    <row r="134" spans="1:41" s="62" customFormat="1" ht="18.75" customHeight="1">
      <c r="A134" s="146" t="s">
        <v>121</v>
      </c>
      <c r="B134" s="147"/>
      <c r="C134" s="147"/>
      <c r="D134" s="147"/>
      <c r="E134" s="147"/>
      <c r="F134" s="147"/>
      <c r="G134" s="147"/>
      <c r="H134" s="148"/>
      <c r="I134" s="84">
        <v>266</v>
      </c>
      <c r="J134" s="85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80"/>
      <c r="W134" s="80"/>
      <c r="X134" s="80"/>
      <c r="Y134" s="80"/>
      <c r="Z134" s="80"/>
      <c r="AA134" s="80"/>
      <c r="AB134" s="80"/>
      <c r="AC134" s="67"/>
      <c r="AD134" s="67"/>
      <c r="AE134" s="67"/>
      <c r="AF134" s="67"/>
      <c r="AG134" s="67"/>
      <c r="AH134" s="67"/>
      <c r="AI134" s="67"/>
      <c r="AJ134" s="67"/>
      <c r="AK134" s="81"/>
      <c r="AL134" s="81"/>
      <c r="AM134" s="82"/>
      <c r="AN134" s="82"/>
      <c r="AO134" s="83"/>
    </row>
    <row r="135" spans="1:41" s="62" customFormat="1" ht="18.75" customHeight="1">
      <c r="A135" s="146" t="s">
        <v>122</v>
      </c>
      <c r="B135" s="147"/>
      <c r="C135" s="147"/>
      <c r="D135" s="147"/>
      <c r="E135" s="147"/>
      <c r="F135" s="147"/>
      <c r="G135" s="147"/>
      <c r="H135" s="148"/>
      <c r="I135" s="84">
        <v>487</v>
      </c>
      <c r="J135" s="85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80"/>
      <c r="W135" s="80"/>
      <c r="X135" s="80"/>
      <c r="Y135" s="80"/>
      <c r="Z135" s="80"/>
      <c r="AA135" s="80"/>
      <c r="AB135" s="80"/>
      <c r="AC135" s="67"/>
      <c r="AD135" s="67"/>
      <c r="AE135" s="67"/>
      <c r="AF135" s="67"/>
      <c r="AG135" s="67"/>
      <c r="AH135" s="67"/>
      <c r="AI135" s="67"/>
      <c r="AJ135" s="67"/>
      <c r="AK135" s="81"/>
      <c r="AL135" s="81"/>
      <c r="AM135" s="82"/>
      <c r="AN135" s="82"/>
      <c r="AO135" s="83"/>
    </row>
    <row r="136" spans="1:41" s="62" customFormat="1" ht="18.75" customHeight="1">
      <c r="A136" s="179" t="s">
        <v>160</v>
      </c>
      <c r="B136" s="179"/>
      <c r="C136" s="179"/>
      <c r="D136" s="179"/>
      <c r="E136" s="179"/>
      <c r="F136" s="179"/>
      <c r="G136" s="179"/>
      <c r="H136" s="179"/>
      <c r="I136" s="87"/>
      <c r="J136" s="79"/>
      <c r="K136" s="86"/>
      <c r="L136" s="86"/>
      <c r="M136" s="79"/>
      <c r="N136" s="79"/>
      <c r="O136" s="79"/>
      <c r="P136" s="79"/>
      <c r="Q136" s="79"/>
      <c r="R136" s="79"/>
      <c r="S136" s="79"/>
      <c r="T136" s="79"/>
      <c r="U136" s="79"/>
      <c r="V136" s="80"/>
      <c r="W136" s="80"/>
      <c r="X136" s="80"/>
      <c r="Y136" s="80"/>
      <c r="Z136" s="80"/>
      <c r="AA136" s="80"/>
      <c r="AB136" s="80"/>
      <c r="AC136" s="67"/>
      <c r="AD136" s="67"/>
      <c r="AE136" s="67"/>
      <c r="AF136" s="67"/>
      <c r="AG136" s="67"/>
      <c r="AH136" s="67"/>
      <c r="AI136" s="67"/>
      <c r="AJ136" s="67"/>
      <c r="AK136" s="81"/>
      <c r="AL136" s="81"/>
      <c r="AM136" s="82"/>
      <c r="AN136" s="82"/>
      <c r="AO136" s="83"/>
    </row>
    <row r="137" spans="1:41" s="62" customFormat="1" ht="18.75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79"/>
      <c r="K137" s="86"/>
      <c r="L137" s="86"/>
      <c r="M137" s="79"/>
      <c r="N137" s="79"/>
      <c r="O137" s="79"/>
      <c r="P137" s="79"/>
      <c r="Q137" s="79"/>
      <c r="R137" s="79"/>
      <c r="S137" s="79"/>
      <c r="T137" s="79"/>
      <c r="U137" s="79"/>
      <c r="V137" s="80"/>
      <c r="W137" s="80"/>
      <c r="X137" s="80"/>
      <c r="Y137" s="80"/>
      <c r="Z137" s="80"/>
      <c r="AA137" s="80"/>
      <c r="AB137" s="80"/>
      <c r="AC137" s="67"/>
      <c r="AD137" s="67"/>
      <c r="AE137" s="67"/>
      <c r="AF137" s="67"/>
      <c r="AG137" s="67"/>
      <c r="AH137" s="67"/>
      <c r="AI137" s="67"/>
      <c r="AJ137" s="67"/>
      <c r="AK137" s="81"/>
      <c r="AL137" s="81"/>
      <c r="AM137" s="82"/>
      <c r="AN137" s="82"/>
      <c r="AO137" s="83"/>
    </row>
    <row r="138" spans="1:41" s="62" customFormat="1" ht="18.75" customHeight="1">
      <c r="A138" s="154" t="s">
        <v>124</v>
      </c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6"/>
      <c r="V138" s="80"/>
      <c r="W138" s="80"/>
      <c r="X138" s="80"/>
      <c r="Y138" s="80"/>
      <c r="Z138" s="80"/>
      <c r="AA138" s="80"/>
      <c r="AB138" s="80"/>
      <c r="AC138" s="67"/>
      <c r="AD138" s="67"/>
      <c r="AE138" s="67"/>
      <c r="AF138" s="67"/>
      <c r="AG138" s="67"/>
      <c r="AH138" s="67"/>
      <c r="AI138" s="67"/>
      <c r="AJ138" s="67"/>
      <c r="AK138" s="81"/>
      <c r="AL138" s="81"/>
      <c r="AM138" s="82"/>
      <c r="AN138" s="82"/>
      <c r="AO138" s="83"/>
    </row>
    <row r="139" spans="1:41" s="62" customFormat="1" ht="18.75" customHeight="1">
      <c r="A139" s="78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80"/>
      <c r="W139" s="80"/>
      <c r="X139" s="80"/>
      <c r="Y139" s="80"/>
      <c r="Z139" s="80"/>
      <c r="AA139" s="80"/>
      <c r="AB139" s="80"/>
      <c r="AC139" s="67"/>
      <c r="AD139" s="67"/>
      <c r="AE139" s="67"/>
      <c r="AF139" s="67"/>
      <c r="AG139" s="67"/>
      <c r="AH139" s="67"/>
      <c r="AI139" s="67"/>
      <c r="AJ139" s="67"/>
      <c r="AK139" s="81"/>
      <c r="AL139" s="81"/>
      <c r="AM139" s="82"/>
      <c r="AN139" s="82"/>
      <c r="AO139" s="83"/>
    </row>
    <row r="140" spans="1:41" s="62" customFormat="1" ht="18.75" customHeight="1">
      <c r="A140" s="146" t="s">
        <v>125</v>
      </c>
      <c r="B140" s="147"/>
      <c r="C140" s="147"/>
      <c r="D140" s="147"/>
      <c r="E140" s="147"/>
      <c r="F140" s="147"/>
      <c r="G140" s="147"/>
      <c r="H140" s="148"/>
      <c r="I140" s="84">
        <v>212</v>
      </c>
      <c r="J140" s="85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80"/>
      <c r="W140" s="80"/>
      <c r="X140" s="80"/>
      <c r="Y140" s="80"/>
      <c r="Z140" s="80"/>
      <c r="AA140" s="80"/>
      <c r="AB140" s="80"/>
      <c r="AC140" s="67"/>
      <c r="AD140" s="67"/>
      <c r="AE140" s="67"/>
      <c r="AF140" s="67"/>
      <c r="AG140" s="67"/>
      <c r="AH140" s="67"/>
      <c r="AI140" s="67"/>
      <c r="AJ140" s="67"/>
      <c r="AK140" s="81"/>
      <c r="AL140" s="81"/>
      <c r="AM140" s="82"/>
      <c r="AN140" s="82"/>
      <c r="AO140" s="83"/>
    </row>
    <row r="141" spans="1:41" s="62" customFormat="1" ht="18.75" customHeight="1">
      <c r="A141" s="146" t="s">
        <v>126</v>
      </c>
      <c r="B141" s="147"/>
      <c r="C141" s="147"/>
      <c r="D141" s="147"/>
      <c r="E141" s="147"/>
      <c r="F141" s="147"/>
      <c r="G141" s="147"/>
      <c r="H141" s="148"/>
      <c r="I141" s="84">
        <v>757</v>
      </c>
      <c r="J141" s="85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80"/>
      <c r="W141" s="80"/>
      <c r="X141" s="80"/>
      <c r="Y141" s="80"/>
      <c r="Z141" s="80"/>
      <c r="AA141" s="80"/>
      <c r="AB141" s="80"/>
      <c r="AC141" s="67"/>
      <c r="AD141" s="67"/>
      <c r="AE141" s="67"/>
      <c r="AF141" s="67"/>
      <c r="AG141" s="67"/>
      <c r="AH141" s="67"/>
      <c r="AI141" s="67"/>
      <c r="AJ141" s="67"/>
      <c r="AK141" s="81"/>
      <c r="AL141" s="81"/>
      <c r="AM141" s="82"/>
      <c r="AN141" s="82"/>
      <c r="AO141" s="83"/>
    </row>
    <row r="142" spans="1:41" s="62" customFormat="1" ht="18.75" customHeight="1">
      <c r="A142" s="146" t="s">
        <v>127</v>
      </c>
      <c r="B142" s="147"/>
      <c r="C142" s="147"/>
      <c r="D142" s="147"/>
      <c r="E142" s="147"/>
      <c r="F142" s="147"/>
      <c r="G142" s="147"/>
      <c r="H142" s="148"/>
      <c r="I142" s="84">
        <v>644</v>
      </c>
      <c r="J142" s="85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80"/>
      <c r="W142" s="80"/>
      <c r="X142" s="80"/>
      <c r="Y142" s="80"/>
      <c r="Z142" s="80"/>
      <c r="AA142" s="80"/>
      <c r="AB142" s="80"/>
      <c r="AC142" s="67"/>
      <c r="AD142" s="67"/>
      <c r="AE142" s="67"/>
      <c r="AF142" s="67"/>
      <c r="AG142" s="67"/>
      <c r="AH142" s="67"/>
      <c r="AI142" s="67"/>
      <c r="AJ142" s="67"/>
      <c r="AK142" s="81"/>
      <c r="AL142" s="81"/>
      <c r="AM142" s="82"/>
      <c r="AN142" s="82"/>
      <c r="AO142" s="83"/>
    </row>
    <row r="143" spans="1:41" s="62" customFormat="1" ht="18.75" customHeight="1">
      <c r="A143" s="146" t="s">
        <v>128</v>
      </c>
      <c r="B143" s="147"/>
      <c r="C143" s="147"/>
      <c r="D143" s="147"/>
      <c r="E143" s="147"/>
      <c r="F143" s="147"/>
      <c r="G143" s="147"/>
      <c r="H143" s="148"/>
      <c r="I143" s="84">
        <v>872</v>
      </c>
      <c r="J143" s="85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80"/>
      <c r="W143" s="80"/>
      <c r="X143" s="80"/>
      <c r="Y143" s="80"/>
      <c r="Z143" s="80"/>
      <c r="AA143" s="80"/>
      <c r="AB143" s="80"/>
      <c r="AC143" s="67"/>
      <c r="AD143" s="67"/>
      <c r="AE143" s="67"/>
      <c r="AF143" s="67"/>
      <c r="AG143" s="67"/>
      <c r="AH143" s="67"/>
      <c r="AI143" s="67"/>
      <c r="AJ143" s="67"/>
      <c r="AK143" s="81"/>
      <c r="AL143" s="81"/>
      <c r="AM143" s="82"/>
      <c r="AN143" s="82"/>
      <c r="AO143" s="83"/>
    </row>
    <row r="144" spans="1:41" s="62" customFormat="1" ht="18.75" customHeight="1">
      <c r="A144" s="146" t="s">
        <v>129</v>
      </c>
      <c r="B144" s="147"/>
      <c r="C144" s="147"/>
      <c r="D144" s="147"/>
      <c r="E144" s="147"/>
      <c r="F144" s="147"/>
      <c r="G144" s="147"/>
      <c r="H144" s="148"/>
      <c r="I144" s="84">
        <v>197</v>
      </c>
      <c r="J144" s="85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80"/>
      <c r="W144" s="80"/>
      <c r="X144" s="80"/>
      <c r="Y144" s="80"/>
      <c r="Z144" s="80"/>
      <c r="AA144" s="80"/>
      <c r="AB144" s="80"/>
      <c r="AC144" s="67"/>
      <c r="AD144" s="67"/>
      <c r="AE144" s="67"/>
      <c r="AF144" s="67"/>
      <c r="AG144" s="67"/>
      <c r="AH144" s="67"/>
      <c r="AI144" s="67"/>
      <c r="AJ144" s="67"/>
      <c r="AK144" s="81"/>
      <c r="AL144" s="81"/>
      <c r="AM144" s="82"/>
      <c r="AN144" s="82"/>
      <c r="AO144" s="83"/>
    </row>
    <row r="145" spans="1:62" s="62" customFormat="1" ht="18.75" customHeight="1">
      <c r="A145" s="146" t="s">
        <v>130</v>
      </c>
      <c r="B145" s="147"/>
      <c r="C145" s="147"/>
      <c r="D145" s="147"/>
      <c r="E145" s="147"/>
      <c r="F145" s="147"/>
      <c r="G145" s="147"/>
      <c r="H145" s="148"/>
      <c r="I145" s="84">
        <v>628</v>
      </c>
      <c r="J145" s="85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80"/>
      <c r="W145" s="80"/>
      <c r="X145" s="80"/>
      <c r="Y145" s="80"/>
      <c r="Z145" s="80"/>
      <c r="AA145" s="80"/>
      <c r="AB145" s="80"/>
      <c r="AC145" s="67"/>
      <c r="AD145" s="67"/>
      <c r="AE145" s="67"/>
      <c r="AF145" s="67"/>
      <c r="AG145" s="67"/>
      <c r="AH145" s="67"/>
      <c r="AI145" s="67"/>
      <c r="AJ145" s="67"/>
      <c r="AK145" s="81"/>
      <c r="AL145" s="81"/>
      <c r="AM145" s="82"/>
      <c r="AN145" s="82"/>
      <c r="AO145" s="83"/>
    </row>
    <row r="146" spans="1:62" s="62" customFormat="1" ht="36" customHeight="1">
      <c r="A146" s="146" t="s">
        <v>131</v>
      </c>
      <c r="B146" s="147"/>
      <c r="C146" s="147"/>
      <c r="D146" s="147"/>
      <c r="E146" s="147"/>
      <c r="F146" s="147"/>
      <c r="G146" s="147"/>
      <c r="H146" s="148"/>
      <c r="I146" s="84">
        <v>218</v>
      </c>
      <c r="J146" s="85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80"/>
      <c r="W146" s="80"/>
      <c r="X146" s="80"/>
      <c r="Y146" s="80"/>
      <c r="Z146" s="80"/>
      <c r="AA146" s="80"/>
      <c r="AB146" s="80"/>
      <c r="AC146" s="67"/>
      <c r="AD146" s="67"/>
      <c r="AE146" s="67"/>
      <c r="AF146" s="67"/>
      <c r="AG146" s="67"/>
      <c r="AH146" s="67"/>
      <c r="AI146" s="67"/>
      <c r="AJ146" s="67"/>
      <c r="AK146" s="81"/>
      <c r="AL146" s="81"/>
      <c r="AM146" s="82"/>
      <c r="AN146" s="82"/>
      <c r="AO146" s="83"/>
    </row>
    <row r="147" spans="1:62" s="41" customFormat="1" ht="18.75" customHeight="1">
      <c r="A147" s="179" t="s">
        <v>160</v>
      </c>
      <c r="B147" s="179"/>
      <c r="C147" s="179"/>
      <c r="D147" s="179"/>
      <c r="E147" s="179"/>
      <c r="F147" s="179"/>
      <c r="G147" s="179"/>
      <c r="H147" s="179"/>
      <c r="I147" s="87"/>
      <c r="J147" s="79"/>
      <c r="K147" s="86"/>
      <c r="L147" s="86"/>
      <c r="M147" s="79"/>
      <c r="N147" s="79"/>
      <c r="O147" s="79"/>
      <c r="P147" s="79"/>
      <c r="Q147" s="79"/>
      <c r="R147" s="79"/>
      <c r="S147" s="79"/>
      <c r="T147" s="79"/>
      <c r="U147" s="79"/>
      <c r="W147" s="105"/>
      <c r="X147" s="105"/>
      <c r="Y147" s="105"/>
      <c r="Z147" s="105"/>
      <c r="AA147" s="105"/>
      <c r="AB147" s="106"/>
      <c r="AC147" s="107"/>
      <c r="AD147" s="105"/>
      <c r="AE147" s="105"/>
      <c r="AF147" s="105"/>
      <c r="AG147" s="105"/>
      <c r="AH147" s="105"/>
      <c r="AI147" s="107"/>
      <c r="AJ147" s="105"/>
      <c r="AK147" s="107"/>
      <c r="AL147" s="108"/>
      <c r="AM147" s="108"/>
      <c r="AN147" s="108"/>
      <c r="AO147" s="40"/>
    </row>
    <row r="148" spans="1:62" s="41" customFormat="1" ht="18.75" customHeight="1">
      <c r="A148" s="87"/>
      <c r="B148" s="87"/>
      <c r="C148" s="87"/>
      <c r="D148" s="87"/>
      <c r="E148" s="87"/>
      <c r="F148" s="87"/>
      <c r="G148" s="87"/>
      <c r="H148" s="87"/>
      <c r="I148" s="87"/>
      <c r="J148" s="79"/>
      <c r="K148" s="86"/>
      <c r="L148" s="86"/>
      <c r="M148" s="79"/>
      <c r="N148" s="79"/>
      <c r="O148" s="79"/>
      <c r="P148" s="79"/>
      <c r="Q148" s="79"/>
      <c r="R148" s="79"/>
      <c r="S148" s="79"/>
      <c r="T148" s="79"/>
      <c r="U148" s="79"/>
      <c r="V148" s="122" t="s">
        <v>22</v>
      </c>
      <c r="W148" s="123"/>
      <c r="X148" s="123"/>
      <c r="Y148" s="123"/>
      <c r="Z148" s="123"/>
      <c r="AA148" s="124"/>
      <c r="AB148" s="21"/>
      <c r="AC148" s="122" t="s">
        <v>23</v>
      </c>
      <c r="AD148" s="123"/>
      <c r="AE148" s="123"/>
      <c r="AF148" s="123"/>
      <c r="AG148" s="123"/>
      <c r="AH148" s="124"/>
      <c r="AI148" s="122" t="s">
        <v>24</v>
      </c>
      <c r="AJ148" s="124"/>
      <c r="AK148" s="131" t="s">
        <v>83</v>
      </c>
      <c r="AL148" s="132"/>
      <c r="AM148" s="132"/>
      <c r="AN148" s="133"/>
      <c r="AO148" s="40"/>
    </row>
    <row r="149" spans="1:62" s="41" customFormat="1" ht="18.7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79"/>
      <c r="S149" s="79"/>
      <c r="T149" s="79"/>
      <c r="U149" s="79"/>
      <c r="V149" s="125"/>
      <c r="W149" s="126"/>
      <c r="X149" s="126"/>
      <c r="Y149" s="126"/>
      <c r="Z149" s="126"/>
      <c r="AA149" s="127"/>
      <c r="AB149" s="21"/>
      <c r="AC149" s="125"/>
      <c r="AD149" s="126"/>
      <c r="AE149" s="126"/>
      <c r="AF149" s="126"/>
      <c r="AG149" s="126"/>
      <c r="AH149" s="127"/>
      <c r="AI149" s="125"/>
      <c r="AJ149" s="127"/>
      <c r="AK149" s="134"/>
      <c r="AL149" s="135"/>
      <c r="AM149" s="135"/>
      <c r="AN149" s="136"/>
      <c r="AO149" s="40"/>
    </row>
    <row r="150" spans="1:62" s="41" customFormat="1" ht="18.75" customHeight="1">
      <c r="A150" s="55"/>
      <c r="B150" s="59"/>
      <c r="C150" s="59"/>
      <c r="D150" s="59"/>
      <c r="E150" s="59"/>
      <c r="F150" s="59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128"/>
      <c r="W150" s="129"/>
      <c r="X150" s="129"/>
      <c r="Y150" s="129"/>
      <c r="Z150" s="129"/>
      <c r="AA150" s="130"/>
      <c r="AB150" s="21"/>
      <c r="AC150" s="128"/>
      <c r="AD150" s="129"/>
      <c r="AE150" s="129"/>
      <c r="AF150" s="129"/>
      <c r="AG150" s="129"/>
      <c r="AH150" s="130"/>
      <c r="AI150" s="128"/>
      <c r="AJ150" s="130"/>
      <c r="AK150" s="137"/>
      <c r="AL150" s="138"/>
      <c r="AM150" s="138"/>
      <c r="AN150" s="139"/>
      <c r="AO150" s="40"/>
    </row>
    <row r="151" spans="1:62" s="41" customFormat="1" ht="36.75" customHeight="1">
      <c r="A151" s="72"/>
      <c r="B151" s="154" t="s">
        <v>132</v>
      </c>
      <c r="C151" s="155"/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6"/>
      <c r="V151" s="30">
        <v>1</v>
      </c>
      <c r="W151" s="30">
        <v>2</v>
      </c>
      <c r="X151" s="30">
        <v>3</v>
      </c>
      <c r="Y151" s="30">
        <v>4</v>
      </c>
      <c r="Z151" s="30">
        <v>5</v>
      </c>
      <c r="AA151" s="30" t="s">
        <v>26</v>
      </c>
      <c r="AB151" s="31" t="s">
        <v>27</v>
      </c>
      <c r="AC151" s="30">
        <v>1</v>
      </c>
      <c r="AD151" s="30">
        <v>2</v>
      </c>
      <c r="AE151" s="30">
        <v>3</v>
      </c>
      <c r="AF151" s="30">
        <v>4</v>
      </c>
      <c r="AG151" s="30">
        <v>5</v>
      </c>
      <c r="AH151" s="30" t="s">
        <v>26</v>
      </c>
      <c r="AI151" s="32" t="s">
        <v>28</v>
      </c>
      <c r="AJ151" s="32" t="s">
        <v>29</v>
      </c>
      <c r="AK151" s="33" t="s">
        <v>30</v>
      </c>
      <c r="AL151" s="33" t="s">
        <v>31</v>
      </c>
      <c r="AM151" s="34" t="s">
        <v>32</v>
      </c>
      <c r="AN151" s="34" t="s">
        <v>33</v>
      </c>
      <c r="AO151" s="40"/>
    </row>
    <row r="152" spans="1:62" s="41" customFormat="1" ht="18.75" customHeight="1">
      <c r="A152" s="73" t="s">
        <v>133</v>
      </c>
      <c r="B152" s="116" t="s">
        <v>134</v>
      </c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8"/>
      <c r="V152" s="74">
        <f>AP51</f>
        <v>142</v>
      </c>
      <c r="W152" s="74">
        <f t="shared" ref="W152:AB156" si="19">AQ51</f>
        <v>222</v>
      </c>
      <c r="X152" s="74">
        <f t="shared" si="19"/>
        <v>323</v>
      </c>
      <c r="Y152" s="74">
        <f t="shared" si="19"/>
        <v>311</v>
      </c>
      <c r="Z152" s="74">
        <f t="shared" si="19"/>
        <v>180</v>
      </c>
      <c r="AA152" s="74">
        <f t="shared" si="19"/>
        <v>48</v>
      </c>
      <c r="AB152" s="74">
        <f t="shared" si="19"/>
        <v>1226</v>
      </c>
      <c r="AC152" s="37">
        <f t="shared" ref="AC152:AH156" si="20">V152/$AB152</f>
        <v>0.11582381729200653</v>
      </c>
      <c r="AD152" s="37">
        <f t="shared" si="20"/>
        <v>0.18107667210440456</v>
      </c>
      <c r="AE152" s="37">
        <f t="shared" si="20"/>
        <v>0.2634584013050571</v>
      </c>
      <c r="AF152" s="37">
        <f t="shared" si="20"/>
        <v>0.2536704730831974</v>
      </c>
      <c r="AG152" s="37">
        <f t="shared" si="20"/>
        <v>0.14681892332789559</v>
      </c>
      <c r="AH152" s="37">
        <f t="shared" si="20"/>
        <v>3.9151712887438822E-2</v>
      </c>
      <c r="AI152" s="37">
        <f>(V152+W152)/(V152+W152+X152+Y152+Z152)</f>
        <v>0.3089983022071307</v>
      </c>
      <c r="AJ152" s="37">
        <f>(X152+Y152+Z152)/(V152+W152+X152+Y152+Z152)</f>
        <v>0.69100169779286924</v>
      </c>
      <c r="AK152" s="75">
        <f t="shared" ref="AK152:AM156" si="21">BC51</f>
        <v>3.14</v>
      </c>
      <c r="AL152" s="75">
        <f t="shared" si="21"/>
        <v>1.24</v>
      </c>
      <c r="AM152" s="76">
        <f t="shared" si="21"/>
        <v>3</v>
      </c>
      <c r="AN152" s="76">
        <v>3</v>
      </c>
      <c r="AO152" s="40"/>
    </row>
    <row r="153" spans="1:62" s="41" customFormat="1" ht="18.75" customHeight="1">
      <c r="A153" s="73" t="s">
        <v>135</v>
      </c>
      <c r="B153" s="116" t="s">
        <v>136</v>
      </c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8"/>
      <c r="V153" s="74">
        <f>AP52</f>
        <v>80</v>
      </c>
      <c r="W153" s="74">
        <f t="shared" si="19"/>
        <v>131</v>
      </c>
      <c r="X153" s="74">
        <f t="shared" si="19"/>
        <v>280</v>
      </c>
      <c r="Y153" s="74">
        <f t="shared" si="19"/>
        <v>430</v>
      </c>
      <c r="Z153" s="74">
        <f t="shared" si="19"/>
        <v>288</v>
      </c>
      <c r="AA153" s="74">
        <f t="shared" si="19"/>
        <v>17</v>
      </c>
      <c r="AB153" s="74">
        <f t="shared" si="19"/>
        <v>1226</v>
      </c>
      <c r="AC153" s="37">
        <f t="shared" si="20"/>
        <v>6.5252854812398037E-2</v>
      </c>
      <c r="AD153" s="37">
        <f t="shared" si="20"/>
        <v>0.1068515497553018</v>
      </c>
      <c r="AE153" s="37">
        <f t="shared" si="20"/>
        <v>0.22838499184339314</v>
      </c>
      <c r="AF153" s="37">
        <f t="shared" si="20"/>
        <v>0.35073409461663946</v>
      </c>
      <c r="AG153" s="37">
        <f t="shared" si="20"/>
        <v>0.23491027732463296</v>
      </c>
      <c r="AH153" s="37">
        <f t="shared" si="20"/>
        <v>1.3866231647634585E-2</v>
      </c>
      <c r="AI153" s="37">
        <f>(V153+W153)/(V153+W153+X153+Y153+Z153)</f>
        <v>0.17452440033085195</v>
      </c>
      <c r="AJ153" s="37">
        <f>(X153+Y153+Z153)/(V153+W153+X153+Y153+Z153)</f>
        <v>0.82547559966914807</v>
      </c>
      <c r="AK153" s="75">
        <f t="shared" si="21"/>
        <v>3.59</v>
      </c>
      <c r="AL153" s="75">
        <f t="shared" si="21"/>
        <v>1.1499999999999999</v>
      </c>
      <c r="AM153" s="76">
        <f t="shared" si="21"/>
        <v>4</v>
      </c>
      <c r="AN153" s="76">
        <v>3</v>
      </c>
      <c r="AO153" s="40"/>
    </row>
    <row r="154" spans="1:62" s="41" customFormat="1" ht="18.75" customHeight="1">
      <c r="A154" s="73" t="s">
        <v>137</v>
      </c>
      <c r="B154" s="116" t="s">
        <v>138</v>
      </c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8"/>
      <c r="V154" s="74">
        <f>AP53</f>
        <v>190</v>
      </c>
      <c r="W154" s="74">
        <f t="shared" si="19"/>
        <v>181</v>
      </c>
      <c r="X154" s="74">
        <f t="shared" si="19"/>
        <v>270</v>
      </c>
      <c r="Y154" s="74">
        <f t="shared" si="19"/>
        <v>225</v>
      </c>
      <c r="Z154" s="74">
        <f t="shared" si="19"/>
        <v>143</v>
      </c>
      <c r="AA154" s="74">
        <f t="shared" si="19"/>
        <v>217</v>
      </c>
      <c r="AB154" s="74">
        <f t="shared" si="19"/>
        <v>1226</v>
      </c>
      <c r="AC154" s="37">
        <f t="shared" si="20"/>
        <v>0.15497553017944535</v>
      </c>
      <c r="AD154" s="37">
        <f t="shared" si="20"/>
        <v>0.14763458401305057</v>
      </c>
      <c r="AE154" s="37">
        <f t="shared" si="20"/>
        <v>0.22022838499184338</v>
      </c>
      <c r="AF154" s="37">
        <f t="shared" si="20"/>
        <v>0.18352365415986949</v>
      </c>
      <c r="AG154" s="37">
        <f t="shared" si="20"/>
        <v>0.1166394779771615</v>
      </c>
      <c r="AH154" s="37">
        <f t="shared" si="20"/>
        <v>0.1769983686786297</v>
      </c>
      <c r="AI154" s="37">
        <f>(V154+W154)/(V154+W154+X154+Y154+Z154)</f>
        <v>0.36769078295341923</v>
      </c>
      <c r="AJ154" s="37">
        <f>(X154+Y154+Z154)/(V154+W154+X154+Y154+Z154)</f>
        <v>0.63230921704658072</v>
      </c>
      <c r="AK154" s="75">
        <f t="shared" si="21"/>
        <v>2.95</v>
      </c>
      <c r="AL154" s="75">
        <f t="shared" si="21"/>
        <v>1.31</v>
      </c>
      <c r="AM154" s="76">
        <f t="shared" si="21"/>
        <v>3</v>
      </c>
      <c r="AN154" s="76">
        <v>4</v>
      </c>
      <c r="AO154" s="40"/>
    </row>
    <row r="155" spans="1:62" s="41" customFormat="1" ht="18.75" customHeight="1">
      <c r="A155" s="73" t="s">
        <v>139</v>
      </c>
      <c r="B155" s="116" t="s">
        <v>140</v>
      </c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8"/>
      <c r="V155" s="74">
        <f>AP54</f>
        <v>176</v>
      </c>
      <c r="W155" s="74">
        <f t="shared" si="19"/>
        <v>175</v>
      </c>
      <c r="X155" s="74">
        <f t="shared" si="19"/>
        <v>286</v>
      </c>
      <c r="Y155" s="74">
        <f t="shared" si="19"/>
        <v>282</v>
      </c>
      <c r="Z155" s="74">
        <f t="shared" si="19"/>
        <v>222</v>
      </c>
      <c r="AA155" s="74">
        <f t="shared" si="19"/>
        <v>85</v>
      </c>
      <c r="AB155" s="74">
        <f t="shared" si="19"/>
        <v>1226</v>
      </c>
      <c r="AC155" s="37">
        <f t="shared" si="20"/>
        <v>0.14355628058727568</v>
      </c>
      <c r="AD155" s="37">
        <f t="shared" si="20"/>
        <v>0.14274061990212072</v>
      </c>
      <c r="AE155" s="37">
        <f t="shared" si="20"/>
        <v>0.23327895595432299</v>
      </c>
      <c r="AF155" s="37">
        <f t="shared" si="20"/>
        <v>0.23001631321370311</v>
      </c>
      <c r="AG155" s="37">
        <f t="shared" si="20"/>
        <v>0.18107667210440456</v>
      </c>
      <c r="AH155" s="37">
        <f t="shared" si="20"/>
        <v>6.9331158238172916E-2</v>
      </c>
      <c r="AI155" s="37">
        <f>(V155+W155)/(V155+W155+X155+Y155+Z155)</f>
        <v>0.30762489044697633</v>
      </c>
      <c r="AJ155" s="37">
        <f>(X155+Y155+Z155)/(V155+W155+X155+Y155+Z155)</f>
        <v>0.69237510955302362</v>
      </c>
      <c r="AK155" s="75">
        <f t="shared" si="21"/>
        <v>3.17</v>
      </c>
      <c r="AL155" s="75">
        <f t="shared" si="21"/>
        <v>1.33</v>
      </c>
      <c r="AM155" s="76">
        <f t="shared" si="21"/>
        <v>3</v>
      </c>
      <c r="AN155" s="76">
        <v>4</v>
      </c>
      <c r="AO155" s="40"/>
    </row>
    <row r="156" spans="1:62" ht="18.75" customHeight="1">
      <c r="A156" s="91" t="s">
        <v>141</v>
      </c>
      <c r="B156" s="119" t="s">
        <v>142</v>
      </c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1"/>
      <c r="V156" s="77">
        <f>AP55</f>
        <v>181</v>
      </c>
      <c r="W156" s="77">
        <f t="shared" si="19"/>
        <v>220</v>
      </c>
      <c r="X156" s="77">
        <f t="shared" si="19"/>
        <v>346</v>
      </c>
      <c r="Y156" s="77">
        <f t="shared" si="19"/>
        <v>298</v>
      </c>
      <c r="Z156" s="77">
        <f t="shared" si="19"/>
        <v>123</v>
      </c>
      <c r="AA156" s="77">
        <f t="shared" si="19"/>
        <v>58</v>
      </c>
      <c r="AB156" s="77">
        <f t="shared" si="19"/>
        <v>1226</v>
      </c>
      <c r="AC156" s="44">
        <f t="shared" si="20"/>
        <v>0.14763458401305057</v>
      </c>
      <c r="AD156" s="44">
        <f t="shared" si="20"/>
        <v>0.17944535073409462</v>
      </c>
      <c r="AE156" s="44">
        <f t="shared" si="20"/>
        <v>0.28221859706362151</v>
      </c>
      <c r="AF156" s="44">
        <f t="shared" si="20"/>
        <v>0.24306688417618272</v>
      </c>
      <c r="AG156" s="44">
        <f t="shared" si="20"/>
        <v>0.10032626427406199</v>
      </c>
      <c r="AH156" s="44">
        <f t="shared" si="20"/>
        <v>4.730831973898858E-2</v>
      </c>
      <c r="AI156" s="44">
        <f>(V156+W156)/(V156+W156+X156+Y156+Z156)</f>
        <v>0.34332191780821919</v>
      </c>
      <c r="AJ156" s="44">
        <f>(X156+Y156+Z156)/(V156+W156+X156+Y156+Z156)</f>
        <v>0.65667808219178081</v>
      </c>
      <c r="AK156" s="45">
        <f t="shared" si="21"/>
        <v>2.97</v>
      </c>
      <c r="AL156" s="45">
        <f t="shared" si="21"/>
        <v>1.22</v>
      </c>
      <c r="AM156" s="46">
        <f t="shared" si="21"/>
        <v>3</v>
      </c>
      <c r="AN156" s="46">
        <f>BF55</f>
        <v>3</v>
      </c>
      <c r="BJ156" s="41"/>
    </row>
    <row r="157" spans="1:62" ht="18.75">
      <c r="A157" s="48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92"/>
      <c r="W157" s="92"/>
      <c r="X157" s="92"/>
      <c r="Y157" s="92"/>
      <c r="Z157" s="92"/>
      <c r="AA157" s="92"/>
      <c r="AB157" s="92"/>
      <c r="AC157" s="93"/>
      <c r="AD157" s="93"/>
      <c r="AE157" s="93"/>
      <c r="AF157" s="93"/>
      <c r="AG157" s="93"/>
      <c r="AH157" s="93"/>
      <c r="AI157" s="93"/>
      <c r="AJ157" s="93"/>
      <c r="AK157" s="94"/>
      <c r="AL157" s="94"/>
      <c r="AM157" s="95"/>
      <c r="AN157" s="95"/>
    </row>
    <row r="158" spans="1:62" ht="1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87"/>
      <c r="S158" s="87"/>
      <c r="T158" s="87"/>
      <c r="U158" s="87"/>
      <c r="V158" s="92"/>
      <c r="W158" s="92"/>
      <c r="X158" s="92"/>
      <c r="Y158" s="92"/>
      <c r="Z158" s="92"/>
      <c r="AA158" s="92"/>
      <c r="AB158" s="92"/>
      <c r="AC158" s="93"/>
      <c r="AD158" s="93"/>
      <c r="AE158" s="93"/>
      <c r="AF158" s="93"/>
      <c r="AG158" s="93"/>
      <c r="AH158" s="93"/>
      <c r="AI158" s="93"/>
      <c r="AJ158" s="93"/>
      <c r="AK158" s="94"/>
      <c r="AL158" s="94"/>
      <c r="AM158" s="95"/>
      <c r="AN158" s="95"/>
    </row>
    <row r="159" spans="1:62" s="2" customFormat="1" ht="15" customHeight="1">
      <c r="A159" s="48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92"/>
      <c r="W159" s="92"/>
      <c r="X159" s="92"/>
      <c r="Y159" s="92"/>
      <c r="Z159" s="92"/>
      <c r="AA159" s="92"/>
      <c r="AB159" s="92"/>
      <c r="AC159" s="93"/>
      <c r="AD159" s="93"/>
      <c r="AE159" s="93"/>
      <c r="AF159" s="93"/>
      <c r="AG159" s="93"/>
      <c r="AH159" s="93"/>
      <c r="AI159" s="93"/>
      <c r="AJ159" s="93"/>
      <c r="AK159" s="94"/>
      <c r="AL159" s="94"/>
      <c r="AM159" s="95"/>
      <c r="AN159" s="95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</row>
    <row r="160" spans="1:62" s="2" customFormat="1" ht="15" customHeight="1">
      <c r="A160" s="96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8"/>
      <c r="W160" s="98"/>
      <c r="X160" s="98"/>
      <c r="Y160" s="98"/>
      <c r="Z160" s="98"/>
      <c r="AA160" s="98"/>
      <c r="AB160" s="98"/>
      <c r="AC160" s="99"/>
      <c r="AD160" s="99"/>
      <c r="AE160" s="99"/>
      <c r="AF160" s="99"/>
      <c r="AG160" s="99"/>
      <c r="AH160" s="99"/>
      <c r="AI160" s="99"/>
      <c r="AJ160" s="99"/>
      <c r="AK160" s="100"/>
      <c r="AL160" s="100"/>
      <c r="AM160" s="101"/>
      <c r="AN160" s="101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</row>
    <row r="161" spans="1:59" s="2" customFormat="1" ht="15" customHeight="1">
      <c r="A161" s="96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8"/>
      <c r="W161" s="98"/>
      <c r="X161" s="98"/>
      <c r="Y161" s="98"/>
      <c r="Z161" s="98"/>
      <c r="AA161" s="98"/>
      <c r="AB161" s="98"/>
      <c r="AC161" s="99"/>
      <c r="AD161" s="99"/>
      <c r="AE161" s="99"/>
      <c r="AF161" s="99"/>
      <c r="AG161" s="99"/>
      <c r="AH161" s="99"/>
      <c r="AI161" s="99"/>
      <c r="AJ161" s="99"/>
      <c r="AK161" s="100"/>
      <c r="AL161" s="100"/>
      <c r="AM161" s="101"/>
      <c r="AN161" s="10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</row>
    <row r="162" spans="1:59" s="2" customFormat="1" ht="20.25" customHeight="1">
      <c r="A162" s="96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8"/>
      <c r="W162" s="98"/>
      <c r="X162" s="98"/>
      <c r="Y162" s="98"/>
      <c r="Z162" s="98"/>
      <c r="AA162" s="98"/>
      <c r="AB162" s="98"/>
      <c r="AC162" s="99"/>
      <c r="AD162" s="99"/>
      <c r="AE162" s="99"/>
      <c r="AF162" s="99"/>
      <c r="AG162" s="99"/>
      <c r="AH162" s="99"/>
      <c r="AI162" s="99"/>
      <c r="AJ162" s="99"/>
      <c r="AK162" s="100"/>
      <c r="AL162" s="100"/>
      <c r="AM162" s="101"/>
      <c r="AN162" s="101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</row>
    <row r="163" spans="1:59" s="2" customFormat="1">
      <c r="A163" t="s">
        <v>143</v>
      </c>
      <c r="B163" t="s">
        <v>144</v>
      </c>
      <c r="C163" s="21"/>
      <c r="D163" s="21"/>
      <c r="E163" s="21"/>
      <c r="F163" s="21"/>
      <c r="G163" s="21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 s="1"/>
      <c r="AN163" s="1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</row>
    <row r="164" spans="1:59" s="2" customFormat="1">
      <c r="A164" s="21">
        <v>222</v>
      </c>
      <c r="B164" s="21">
        <v>1004</v>
      </c>
      <c r="C164" s="21"/>
      <c r="D164" s="21"/>
      <c r="E164" s="21"/>
      <c r="F164" s="21"/>
      <c r="G164" s="21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 s="1"/>
      <c r="AN164" s="1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</row>
    <row r="165" spans="1:59" s="2" customFormat="1">
      <c r="A165" s="21" t="s">
        <v>143</v>
      </c>
      <c r="B165" s="21" t="s">
        <v>144</v>
      </c>
      <c r="C165" s="21"/>
      <c r="D165" s="21"/>
      <c r="E165" s="21"/>
      <c r="F165" s="21"/>
      <c r="G165" s="21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 s="1"/>
      <c r="AN165" s="1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</row>
    <row r="166" spans="1:59">
      <c r="A166" s="21">
        <v>40</v>
      </c>
      <c r="B166" s="21">
        <v>1186</v>
      </c>
      <c r="C166" s="21"/>
      <c r="D166" s="21"/>
      <c r="E166" s="21"/>
      <c r="F166" s="21"/>
      <c r="G166" s="21"/>
    </row>
    <row r="167" spans="1:59">
      <c r="A167" s="21"/>
      <c r="B167" s="21"/>
      <c r="C167" s="21"/>
      <c r="D167" s="21"/>
      <c r="E167" s="21"/>
      <c r="F167" s="21"/>
      <c r="G167" s="21"/>
    </row>
    <row r="168" spans="1:59">
      <c r="A168" s="21"/>
      <c r="B168" s="21"/>
      <c r="C168" s="21"/>
      <c r="D168" s="21"/>
      <c r="E168" s="21"/>
      <c r="F168" s="21"/>
      <c r="G168" s="21"/>
    </row>
    <row r="169" spans="1:59">
      <c r="A169" s="21"/>
      <c r="B169" s="21"/>
      <c r="C169" s="21"/>
      <c r="D169" s="21"/>
      <c r="E169" s="21"/>
      <c r="F169" s="21"/>
      <c r="G169" s="21"/>
    </row>
    <row r="170" spans="1:59">
      <c r="A170" s="21"/>
      <c r="B170" s="21"/>
    </row>
    <row r="171" spans="1:59">
      <c r="A171" s="21"/>
      <c r="B171" s="21"/>
    </row>
  </sheetData>
  <sheetProtection sheet="1" objects="1" scenarios="1"/>
  <mergeCells count="134">
    <mergeCell ref="Q12:U12"/>
    <mergeCell ref="X12:AB12"/>
    <mergeCell ref="AE12:AK12"/>
    <mergeCell ref="A13:G13"/>
    <mergeCell ref="Q13:U13"/>
    <mergeCell ref="X13:AB13"/>
    <mergeCell ref="AE13:AK13"/>
    <mergeCell ref="A1:AE1"/>
    <mergeCell ref="A6:AN6"/>
    <mergeCell ref="A7:AN7"/>
    <mergeCell ref="A8:AN8"/>
    <mergeCell ref="Q11:V11"/>
    <mergeCell ref="X11:AC11"/>
    <mergeCell ref="AE11:AL11"/>
    <mergeCell ref="Q16:U16"/>
    <mergeCell ref="X16:AB16"/>
    <mergeCell ref="AE16:AK16"/>
    <mergeCell ref="Q17:U17"/>
    <mergeCell ref="X17:AB17"/>
    <mergeCell ref="AE17:AK17"/>
    <mergeCell ref="Q14:U14"/>
    <mergeCell ref="X14:AB14"/>
    <mergeCell ref="AE14:AK14"/>
    <mergeCell ref="Q15:U15"/>
    <mergeCell ref="X15:AB15"/>
    <mergeCell ref="AE15:AK15"/>
    <mergeCell ref="Q20:U20"/>
    <mergeCell ref="X20:AB20"/>
    <mergeCell ref="B21:E21"/>
    <mergeCell ref="H21:K21"/>
    <mergeCell ref="Q21:U21"/>
    <mergeCell ref="X21:AB21"/>
    <mergeCell ref="Q18:U18"/>
    <mergeCell ref="X18:AB18"/>
    <mergeCell ref="AE18:AK18"/>
    <mergeCell ref="Q19:U19"/>
    <mergeCell ref="X19:AB19"/>
    <mergeCell ref="AE19:AK19"/>
    <mergeCell ref="AI27:AJ28"/>
    <mergeCell ref="AK27:AN28"/>
    <mergeCell ref="A29:U29"/>
    <mergeCell ref="B22:D22"/>
    <mergeCell ref="H22:I22"/>
    <mergeCell ref="Q22:U22"/>
    <mergeCell ref="X22:AB22"/>
    <mergeCell ref="B23:D23"/>
    <mergeCell ref="H23:I23"/>
    <mergeCell ref="Q23:U23"/>
    <mergeCell ref="X23:AB23"/>
    <mergeCell ref="B30:U30"/>
    <mergeCell ref="B31:U31"/>
    <mergeCell ref="B32:U32"/>
    <mergeCell ref="B33:U33"/>
    <mergeCell ref="B34:U34"/>
    <mergeCell ref="B35:U35"/>
    <mergeCell ref="H24:I24"/>
    <mergeCell ref="V27:AA28"/>
    <mergeCell ref="AC27:AH28"/>
    <mergeCell ref="V64:AA65"/>
    <mergeCell ref="AC64:AH65"/>
    <mergeCell ref="AI64:AJ65"/>
    <mergeCell ref="AK64:AN65"/>
    <mergeCell ref="A67:U67"/>
    <mergeCell ref="A71:U71"/>
    <mergeCell ref="Z71:AN71"/>
    <mergeCell ref="B36:U36"/>
    <mergeCell ref="B37:U37"/>
    <mergeCell ref="B38:U38"/>
    <mergeCell ref="B39:U39"/>
    <mergeCell ref="B40:U40"/>
    <mergeCell ref="A42:U42"/>
    <mergeCell ref="AK99:AN100"/>
    <mergeCell ref="B101:U101"/>
    <mergeCell ref="B102:U102"/>
    <mergeCell ref="V93:AA94"/>
    <mergeCell ref="AC93:AH94"/>
    <mergeCell ref="AI93:AJ94"/>
    <mergeCell ref="AK93:AN94"/>
    <mergeCell ref="A96:U96"/>
    <mergeCell ref="A98:Q98"/>
    <mergeCell ref="B103:U103"/>
    <mergeCell ref="B104:U104"/>
    <mergeCell ref="B105:U105"/>
    <mergeCell ref="B106:U106"/>
    <mergeCell ref="B107:U107"/>
    <mergeCell ref="B108:U108"/>
    <mergeCell ref="V99:AA100"/>
    <mergeCell ref="AC99:AH100"/>
    <mergeCell ref="AI99:AJ100"/>
    <mergeCell ref="A117:H117"/>
    <mergeCell ref="A118:H118"/>
    <mergeCell ref="A119:H119"/>
    <mergeCell ref="A120:H120"/>
    <mergeCell ref="A123:Q123"/>
    <mergeCell ref="V124:AA125"/>
    <mergeCell ref="A110:U110"/>
    <mergeCell ref="A112:H112"/>
    <mergeCell ref="A113:H113"/>
    <mergeCell ref="A114:H114"/>
    <mergeCell ref="A115:H115"/>
    <mergeCell ref="A116:H116"/>
    <mergeCell ref="A130:U130"/>
    <mergeCell ref="A132:H132"/>
    <mergeCell ref="A133:H133"/>
    <mergeCell ref="A134:H134"/>
    <mergeCell ref="A135:H135"/>
    <mergeCell ref="A136:H136"/>
    <mergeCell ref="AC124:AH125"/>
    <mergeCell ref="AI124:AJ125"/>
    <mergeCell ref="AK124:AN125"/>
    <mergeCell ref="B126:U126"/>
    <mergeCell ref="B127:U127"/>
    <mergeCell ref="B128:U128"/>
    <mergeCell ref="A145:H145"/>
    <mergeCell ref="A146:H146"/>
    <mergeCell ref="A147:H147"/>
    <mergeCell ref="V148:AA150"/>
    <mergeCell ref="AC148:AH150"/>
    <mergeCell ref="AI148:AJ150"/>
    <mergeCell ref="A138:U138"/>
    <mergeCell ref="A140:H140"/>
    <mergeCell ref="A141:H141"/>
    <mergeCell ref="A142:H142"/>
    <mergeCell ref="A143:H143"/>
    <mergeCell ref="A144:H144"/>
    <mergeCell ref="B155:U155"/>
    <mergeCell ref="B156:U156"/>
    <mergeCell ref="A158:Q158"/>
    <mergeCell ref="AK148:AN150"/>
    <mergeCell ref="A149:Q149"/>
    <mergeCell ref="B151:U151"/>
    <mergeCell ref="B152:U152"/>
    <mergeCell ref="B153:U153"/>
    <mergeCell ref="B154:U154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89" max="3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J170"/>
  <sheetViews>
    <sheetView showGridLines="0" tabSelected="1" view="pageBreakPreview" topLeftCell="A84" zoomScaleNormal="100" zoomScaleSheetLayoutView="100" workbookViewId="0">
      <selection activeCell="A98" sqref="A98:Q98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6" width="11.28515625" customWidth="1"/>
    <col min="37" max="37" width="11.140625" customWidth="1"/>
    <col min="38" max="38" width="14.85546875" bestFit="1" customWidth="1"/>
    <col min="39" max="39" width="12.28515625" style="1" bestFit="1" customWidth="1"/>
    <col min="40" max="40" width="15.42578125" style="1" customWidth="1"/>
    <col min="41" max="41" width="41.140625" style="2" hidden="1" customWidth="1"/>
    <col min="42" max="42" width="6" hidden="1" customWidth="1"/>
    <col min="43" max="43" width="6.85546875" hidden="1" customWidth="1"/>
    <col min="44" max="44" width="4.7109375" hidden="1" customWidth="1"/>
    <col min="45" max="45" width="5.140625" hidden="1" customWidth="1"/>
    <col min="46" max="47" width="5.85546875" hidden="1" customWidth="1"/>
    <col min="48" max="48" width="11.42578125" hidden="1" customWidth="1"/>
    <col min="49" max="49" width="45.5703125" hidden="1" customWidth="1"/>
    <col min="50" max="59" width="11.42578125" hidden="1" customWidth="1"/>
    <col min="60" max="62" width="11.42578125" customWidth="1"/>
  </cols>
  <sheetData>
    <row r="1" spans="1:51" ht="15" hidden="1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</row>
    <row r="2" spans="1:5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5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5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5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51" ht="15.75">
      <c r="A6" s="174" t="s">
        <v>0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</row>
    <row r="7" spans="1:51" ht="18.75" customHeight="1">
      <c r="A7" s="175" t="s">
        <v>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</row>
    <row r="8" spans="1:51" ht="15.75" customHeight="1">
      <c r="A8" s="176" t="s">
        <v>2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</row>
    <row r="9" spans="1:51" ht="21" customHeight="1"/>
    <row r="10" spans="1:51" ht="21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5"/>
      <c r="AN10" s="5"/>
    </row>
    <row r="11" spans="1:51" ht="21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6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5"/>
      <c r="AN11" s="5"/>
    </row>
    <row r="12" spans="1:51" ht="31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115" t="s">
        <v>3</v>
      </c>
      <c r="T12" s="115"/>
      <c r="U12" s="115"/>
      <c r="V12" s="115"/>
      <c r="W12" s="115"/>
      <c r="X12" s="115"/>
      <c r="Y12" s="7"/>
      <c r="Z12" s="115" t="s">
        <v>4</v>
      </c>
      <c r="AA12" s="115"/>
      <c r="AB12" s="115"/>
      <c r="AC12" s="115"/>
      <c r="AD12" s="115"/>
      <c r="AE12" s="115"/>
      <c r="AG12" s="4"/>
      <c r="AH12" s="4"/>
      <c r="AI12" s="4"/>
      <c r="AJ12" s="4"/>
      <c r="AK12" s="4"/>
      <c r="AL12" s="4"/>
      <c r="AM12" s="5"/>
      <c r="AN12" s="5"/>
    </row>
    <row r="13" spans="1:51" ht="36" customHeight="1">
      <c r="A13" s="172"/>
      <c r="B13" s="172"/>
      <c r="C13" s="172"/>
      <c r="D13" s="172"/>
      <c r="E13" s="172"/>
      <c r="F13" s="172"/>
      <c r="G13" s="172"/>
      <c r="S13" s="162" t="s">
        <v>5</v>
      </c>
      <c r="T13" s="163"/>
      <c r="U13" s="163"/>
      <c r="V13" s="163"/>
      <c r="W13" s="164"/>
      <c r="X13" s="8">
        <v>92</v>
      </c>
      <c r="Y13" s="7"/>
      <c r="Z13" s="162" t="s">
        <v>5</v>
      </c>
      <c r="AA13" s="163"/>
      <c r="AB13" s="163"/>
      <c r="AC13" s="163"/>
      <c r="AD13" s="164"/>
      <c r="AE13" s="8">
        <v>5</v>
      </c>
      <c r="AL13" s="9"/>
      <c r="AM13" s="10"/>
      <c r="AN13" s="10"/>
    </row>
    <row r="14" spans="1:51" ht="18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62" t="s">
        <v>6</v>
      </c>
      <c r="T14" s="163"/>
      <c r="U14" s="163"/>
      <c r="V14" s="163"/>
      <c r="W14" s="164"/>
      <c r="X14" s="8">
        <v>74</v>
      </c>
      <c r="Y14" s="7"/>
      <c r="Z14" s="162" t="s">
        <v>6</v>
      </c>
      <c r="AA14" s="163"/>
      <c r="AB14" s="163"/>
      <c r="AC14" s="163"/>
      <c r="AD14" s="164"/>
      <c r="AE14" s="8">
        <v>2</v>
      </c>
      <c r="AG14" s="11"/>
      <c r="AH14" s="11"/>
      <c r="AI14" s="11"/>
      <c r="AJ14" s="11"/>
      <c r="AK14" s="11"/>
      <c r="AL14" s="12"/>
      <c r="AM14" s="10"/>
      <c r="AN14" s="13"/>
      <c r="AX14" t="s">
        <v>7</v>
      </c>
      <c r="AY14" t="s">
        <v>8</v>
      </c>
    </row>
    <row r="15" spans="1:51" ht="1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62" t="s">
        <v>9</v>
      </c>
      <c r="T15" s="163"/>
      <c r="U15" s="163"/>
      <c r="V15" s="163"/>
      <c r="W15" s="164"/>
      <c r="X15" s="8">
        <v>236</v>
      </c>
      <c r="Y15" s="7"/>
      <c r="Z15" s="162" t="s">
        <v>9</v>
      </c>
      <c r="AA15" s="163"/>
      <c r="AB15" s="163"/>
      <c r="AC15" s="163"/>
      <c r="AD15" s="164"/>
      <c r="AE15" s="8">
        <v>11</v>
      </c>
      <c r="AG15" s="11"/>
      <c r="AH15" s="11"/>
      <c r="AI15" s="11"/>
      <c r="AJ15" s="11"/>
      <c r="AK15" s="11"/>
      <c r="AL15" s="12"/>
      <c r="AM15" s="10"/>
      <c r="AN15" s="13"/>
      <c r="AX15">
        <v>91.4</v>
      </c>
      <c r="AY15">
        <v>91.4</v>
      </c>
    </row>
    <row r="16" spans="1:51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62" t="s">
        <v>10</v>
      </c>
      <c r="T16" s="163"/>
      <c r="U16" s="163"/>
      <c r="V16" s="163"/>
      <c r="W16" s="164"/>
      <c r="X16" s="8">
        <v>581</v>
      </c>
      <c r="Y16" s="7"/>
      <c r="Z16" s="162" t="s">
        <v>10</v>
      </c>
      <c r="AA16" s="163"/>
      <c r="AB16" s="163"/>
      <c r="AC16" s="163"/>
      <c r="AD16" s="164"/>
      <c r="AE16" s="8">
        <v>25</v>
      </c>
      <c r="AG16" s="11"/>
      <c r="AH16" s="11"/>
      <c r="AI16" s="11"/>
      <c r="AJ16" s="11"/>
      <c r="AK16" s="11"/>
      <c r="AL16" s="12"/>
      <c r="AM16" s="10"/>
      <c r="AN16" s="13"/>
      <c r="AX16">
        <v>0.4</v>
      </c>
      <c r="AY16">
        <v>91.8</v>
      </c>
    </row>
    <row r="17" spans="1:58" ht="33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62" t="s">
        <v>11</v>
      </c>
      <c r="T17" s="163"/>
      <c r="U17" s="163"/>
      <c r="V17" s="163"/>
      <c r="W17" s="164"/>
      <c r="X17" s="8">
        <v>71</v>
      </c>
      <c r="Y17" s="7"/>
      <c r="Z17" s="162" t="s">
        <v>11</v>
      </c>
      <c r="AA17" s="163"/>
      <c r="AB17" s="163"/>
      <c r="AC17" s="163"/>
      <c r="AD17" s="164"/>
      <c r="AE17" s="8"/>
      <c r="AF17" s="11"/>
      <c r="AG17" s="11"/>
      <c r="AH17" s="11"/>
      <c r="AI17" s="11"/>
      <c r="AJ17" s="11"/>
      <c r="AK17" s="11"/>
      <c r="AL17" s="12"/>
      <c r="AM17" s="10"/>
      <c r="AN17" s="13"/>
      <c r="AX17">
        <v>0.1</v>
      </c>
      <c r="AY17">
        <v>91.9</v>
      </c>
    </row>
    <row r="18" spans="1:58" ht="39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62" t="s">
        <v>12</v>
      </c>
      <c r="T18" s="163"/>
      <c r="U18" s="163"/>
      <c r="V18" s="163"/>
      <c r="W18" s="164"/>
      <c r="X18" s="8">
        <v>119</v>
      </c>
      <c r="Y18" s="7"/>
      <c r="Z18" s="162" t="s">
        <v>12</v>
      </c>
      <c r="AA18" s="163"/>
      <c r="AB18" s="163"/>
      <c r="AC18" s="163"/>
      <c r="AD18" s="164"/>
      <c r="AE18" s="8">
        <v>14</v>
      </c>
      <c r="AF18" s="11"/>
      <c r="AG18" s="11"/>
      <c r="AH18" s="11"/>
      <c r="AI18" s="11"/>
      <c r="AJ18" s="11"/>
      <c r="AK18" s="11"/>
      <c r="AL18" s="12"/>
      <c r="AM18" s="10"/>
      <c r="AN18" s="13"/>
      <c r="AX18">
        <v>0.8</v>
      </c>
      <c r="AY18">
        <v>92.8</v>
      </c>
    </row>
    <row r="19" spans="1:58" ht="19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62" t="s">
        <v>13</v>
      </c>
      <c r="T19" s="163"/>
      <c r="U19" s="163"/>
      <c r="V19" s="163"/>
      <c r="W19" s="164"/>
      <c r="X19" s="8">
        <v>53</v>
      </c>
      <c r="Y19" s="7"/>
      <c r="Z19" s="162" t="s">
        <v>13</v>
      </c>
      <c r="AA19" s="163"/>
      <c r="AB19" s="163"/>
      <c r="AC19" s="163"/>
      <c r="AD19" s="164"/>
      <c r="AE19" s="8">
        <v>7</v>
      </c>
      <c r="AF19" s="11"/>
      <c r="AG19" s="11"/>
      <c r="AH19" s="11"/>
      <c r="AI19" s="11"/>
      <c r="AJ19" s="11"/>
      <c r="AK19" s="11"/>
      <c r="AL19" s="12"/>
      <c r="AM19" s="10"/>
      <c r="AN19" s="13"/>
      <c r="AX19">
        <v>1.9</v>
      </c>
      <c r="AY19">
        <v>94.6</v>
      </c>
    </row>
    <row r="20" spans="1:58" ht="27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69" t="s">
        <v>14</v>
      </c>
      <c r="T20" s="170"/>
      <c r="U20" s="170"/>
      <c r="V20" s="170"/>
      <c r="W20" s="171"/>
      <c r="X20" s="8">
        <f>SUM(X13:X19)</f>
        <v>1226</v>
      </c>
      <c r="Y20" s="12"/>
      <c r="Z20" s="162" t="s">
        <v>15</v>
      </c>
      <c r="AA20" s="163"/>
      <c r="AB20" s="163"/>
      <c r="AC20" s="163"/>
      <c r="AD20" s="164"/>
      <c r="AE20" s="8">
        <v>51</v>
      </c>
      <c r="AF20" s="11"/>
      <c r="AG20" s="11"/>
      <c r="AH20" s="11"/>
      <c r="AI20" s="11"/>
      <c r="AJ20" s="11"/>
      <c r="AK20" s="11"/>
      <c r="AL20" s="12"/>
      <c r="AM20" s="10"/>
      <c r="AN20" s="13"/>
      <c r="AX20">
        <v>1</v>
      </c>
      <c r="AY20">
        <v>95.7</v>
      </c>
    </row>
    <row r="21" spans="1:58" ht="36.75" customHeight="1">
      <c r="A21" s="11"/>
      <c r="B21" s="115" t="s">
        <v>16</v>
      </c>
      <c r="C21" s="115"/>
      <c r="D21" s="115"/>
      <c r="E21" s="115"/>
      <c r="F21" s="11"/>
      <c r="G21" s="11"/>
      <c r="H21" s="115" t="s">
        <v>17</v>
      </c>
      <c r="I21" s="115"/>
      <c r="J21" s="115"/>
      <c r="K21" s="115"/>
      <c r="L21" s="11"/>
      <c r="M21" s="11"/>
      <c r="N21" s="11"/>
      <c r="O21" s="11"/>
      <c r="P21" s="11"/>
      <c r="Q21" s="11"/>
      <c r="R21" s="11"/>
      <c r="S21" s="14"/>
      <c r="T21" s="14"/>
      <c r="U21" s="14"/>
      <c r="V21" s="14"/>
      <c r="W21" s="14"/>
      <c r="X21" s="15"/>
      <c r="Y21" s="12"/>
      <c r="Z21" s="162" t="s">
        <v>14</v>
      </c>
      <c r="AA21" s="163"/>
      <c r="AB21" s="163"/>
      <c r="AC21" s="163"/>
      <c r="AD21" s="164"/>
      <c r="AE21" s="8">
        <f>SUM(AE13:AE20)</f>
        <v>115</v>
      </c>
      <c r="AF21" s="11"/>
      <c r="AG21" s="11"/>
      <c r="AH21" s="11"/>
      <c r="AI21" s="11"/>
      <c r="AJ21" s="11"/>
      <c r="AK21" s="11"/>
      <c r="AL21" s="12"/>
      <c r="AM21" s="10"/>
      <c r="AN21" s="13"/>
      <c r="AX21">
        <v>0.5</v>
      </c>
      <c r="AY21">
        <v>96.2</v>
      </c>
    </row>
    <row r="22" spans="1:58" ht="33" customHeight="1">
      <c r="A22" s="11"/>
      <c r="B22" s="162" t="s">
        <v>18</v>
      </c>
      <c r="C22" s="163"/>
      <c r="D22" s="163"/>
      <c r="E22" s="8">
        <v>1226</v>
      </c>
      <c r="F22" s="11"/>
      <c r="G22" s="11"/>
      <c r="H22" s="162" t="s">
        <v>19</v>
      </c>
      <c r="I22" s="164"/>
      <c r="J22" s="8">
        <v>430</v>
      </c>
      <c r="L22" s="11"/>
      <c r="M22" s="11"/>
      <c r="N22" s="11"/>
      <c r="O22" s="11"/>
      <c r="P22" s="11"/>
      <c r="Q22" s="11"/>
      <c r="R22" s="11"/>
      <c r="S22" s="14"/>
      <c r="T22" s="14"/>
      <c r="U22" s="14"/>
      <c r="V22" s="14"/>
      <c r="W22" s="14"/>
      <c r="X22" s="15"/>
      <c r="Y22" s="12"/>
      <c r="Z22" s="16"/>
      <c r="AA22" s="17"/>
      <c r="AB22" s="17"/>
      <c r="AC22" s="17"/>
      <c r="AD22" s="17"/>
      <c r="AE22" s="18"/>
      <c r="AF22" s="11"/>
      <c r="AG22" s="11"/>
      <c r="AH22" s="11"/>
      <c r="AI22" s="11"/>
      <c r="AJ22" s="11"/>
      <c r="AK22" s="11"/>
      <c r="AL22" s="12"/>
      <c r="AM22" s="10"/>
      <c r="AN22" s="13"/>
      <c r="AX22">
        <v>3.8</v>
      </c>
      <c r="AY22">
        <v>100</v>
      </c>
    </row>
    <row r="23" spans="1:58" ht="33" customHeight="1">
      <c r="A23" s="11"/>
      <c r="B23" s="162" t="s">
        <v>20</v>
      </c>
      <c r="C23" s="163"/>
      <c r="D23" s="163"/>
      <c r="E23" s="8">
        <v>115</v>
      </c>
      <c r="F23" s="11"/>
      <c r="G23" s="11"/>
      <c r="H23" s="162" t="s">
        <v>21</v>
      </c>
      <c r="I23" s="164"/>
      <c r="J23" s="8">
        <v>911</v>
      </c>
      <c r="K23" s="11"/>
      <c r="L23" s="11"/>
      <c r="M23" s="11"/>
      <c r="N23" s="11"/>
      <c r="O23" s="11"/>
      <c r="P23" s="11"/>
      <c r="Q23" s="11"/>
      <c r="R23" s="11"/>
      <c r="S23" s="14"/>
      <c r="T23" s="14"/>
      <c r="U23" s="14"/>
      <c r="V23" s="14"/>
      <c r="W23" s="14"/>
      <c r="X23" s="15"/>
      <c r="Y23" s="12"/>
      <c r="Z23" s="16"/>
      <c r="AA23" s="17"/>
      <c r="AB23" s="17"/>
      <c r="AC23" s="17"/>
      <c r="AD23" s="17"/>
      <c r="AE23" s="18"/>
      <c r="AF23" s="11"/>
      <c r="AG23" s="11"/>
      <c r="AH23" s="11"/>
      <c r="AI23" s="11"/>
      <c r="AJ23" s="11"/>
      <c r="AK23" s="11"/>
      <c r="AL23" s="12"/>
      <c r="AM23" s="10"/>
      <c r="AN23" s="13"/>
      <c r="AX23">
        <v>100</v>
      </c>
    </row>
    <row r="24" spans="1:58" ht="33" customHeight="1">
      <c r="A24" s="11"/>
      <c r="B24" s="162" t="s">
        <v>14</v>
      </c>
      <c r="C24" s="163">
        <v>1341</v>
      </c>
      <c r="D24" s="163"/>
      <c r="E24" s="8">
        <f>SUM(E22:E23)</f>
        <v>1341</v>
      </c>
      <c r="F24" s="11"/>
      <c r="G24" s="11"/>
      <c r="H24" s="160" t="s">
        <v>14</v>
      </c>
      <c r="I24" s="160"/>
      <c r="J24" s="8">
        <f>SUM(J22:J23)</f>
        <v>1341</v>
      </c>
      <c r="K24" s="11"/>
      <c r="L24" s="11"/>
      <c r="M24" s="11"/>
      <c r="N24" s="11"/>
      <c r="O24" s="11"/>
      <c r="P24" s="11"/>
      <c r="Q24" s="11"/>
      <c r="R24" s="11"/>
      <c r="S24" s="14"/>
      <c r="T24" s="14"/>
      <c r="U24" s="14"/>
      <c r="V24" s="14"/>
      <c r="W24" s="14"/>
      <c r="X24" s="15"/>
      <c r="Y24" s="12"/>
      <c r="Z24" s="16"/>
      <c r="AA24" s="17"/>
      <c r="AB24" s="17"/>
      <c r="AC24" s="17"/>
      <c r="AD24" s="17"/>
      <c r="AE24" s="18"/>
      <c r="AF24" s="11"/>
      <c r="AG24" s="11"/>
      <c r="AH24" s="11"/>
      <c r="AI24" s="11"/>
      <c r="AJ24" s="11"/>
      <c r="AK24" s="11"/>
      <c r="AL24" s="12"/>
      <c r="AM24" s="10"/>
      <c r="AN24" s="13"/>
    </row>
    <row r="25" spans="1:58" ht="20.25">
      <c r="A25" s="11"/>
      <c r="B25" s="19"/>
      <c r="E25" s="11"/>
      <c r="F25" s="11"/>
      <c r="G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0"/>
      <c r="AN25" s="20"/>
    </row>
    <row r="26" spans="1:58" ht="20.25">
      <c r="A26" s="11"/>
      <c r="B26" s="1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0"/>
      <c r="AN26" s="20"/>
    </row>
    <row r="27" spans="1:58" ht="1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2" t="s">
        <v>22</v>
      </c>
      <c r="W27" s="123"/>
      <c r="X27" s="123"/>
      <c r="Y27" s="123"/>
      <c r="Z27" s="123"/>
      <c r="AA27" s="124"/>
      <c r="AB27" s="21"/>
      <c r="AC27" s="122" t="s">
        <v>23</v>
      </c>
      <c r="AD27" s="123"/>
      <c r="AE27" s="123"/>
      <c r="AF27" s="123"/>
      <c r="AG27" s="123"/>
      <c r="AH27" s="124"/>
      <c r="AI27" s="122" t="s">
        <v>24</v>
      </c>
      <c r="AJ27" s="124"/>
      <c r="AK27" s="22"/>
      <c r="AL27" s="23"/>
      <c r="AM27" s="24"/>
      <c r="AN27" s="25"/>
    </row>
    <row r="28" spans="1:5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28"/>
      <c r="W28" s="129"/>
      <c r="X28" s="129"/>
      <c r="Y28" s="129"/>
      <c r="Z28" s="129"/>
      <c r="AA28" s="130"/>
      <c r="AB28" s="21"/>
      <c r="AC28" s="128"/>
      <c r="AD28" s="129"/>
      <c r="AE28" s="129"/>
      <c r="AF28" s="129"/>
      <c r="AG28" s="129"/>
      <c r="AH28" s="130"/>
      <c r="AI28" s="128"/>
      <c r="AJ28" s="130"/>
      <c r="AK28" s="26"/>
      <c r="AL28" s="27"/>
      <c r="AM28" s="28"/>
      <c r="AN28" s="29"/>
    </row>
    <row r="29" spans="1:58" s="35" customFormat="1" ht="40.5" customHeight="1">
      <c r="A29" s="115" t="s">
        <v>25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30">
        <v>1</v>
      </c>
      <c r="W29" s="30">
        <v>2</v>
      </c>
      <c r="X29" s="30">
        <v>3</v>
      </c>
      <c r="Y29" s="30">
        <v>4</v>
      </c>
      <c r="Z29" s="30">
        <v>5</v>
      </c>
      <c r="AA29" s="30" t="s">
        <v>26</v>
      </c>
      <c r="AB29" s="31" t="s">
        <v>27</v>
      </c>
      <c r="AC29" s="30">
        <v>1</v>
      </c>
      <c r="AD29" s="30">
        <v>2</v>
      </c>
      <c r="AE29" s="30">
        <v>3</v>
      </c>
      <c r="AF29" s="30">
        <v>4</v>
      </c>
      <c r="AG29" s="30">
        <v>5</v>
      </c>
      <c r="AH29" s="30" t="s">
        <v>26</v>
      </c>
      <c r="AI29" s="32" t="s">
        <v>28</v>
      </c>
      <c r="AJ29" s="32" t="s">
        <v>29</v>
      </c>
      <c r="AK29" s="33" t="s">
        <v>30</v>
      </c>
      <c r="AL29" s="33" t="s">
        <v>31</v>
      </c>
      <c r="AM29" s="34" t="s">
        <v>32</v>
      </c>
      <c r="AN29" s="34" t="s">
        <v>33</v>
      </c>
      <c r="AO29" s="2"/>
      <c r="AP29" s="35">
        <v>1</v>
      </c>
      <c r="AQ29" s="35">
        <v>2</v>
      </c>
      <c r="AR29" s="35">
        <v>3</v>
      </c>
      <c r="AS29" s="35">
        <v>4</v>
      </c>
      <c r="AT29" s="35">
        <v>5</v>
      </c>
      <c r="AU29" s="35" t="s">
        <v>34</v>
      </c>
      <c r="AV29" s="35" t="s">
        <v>14</v>
      </c>
      <c r="AX29" s="35">
        <v>1</v>
      </c>
      <c r="AY29" s="35">
        <v>2</v>
      </c>
      <c r="AZ29" s="35">
        <v>3</v>
      </c>
      <c r="BA29" s="35">
        <v>4</v>
      </c>
      <c r="BB29" s="35">
        <v>5</v>
      </c>
      <c r="BC29" s="35" t="s">
        <v>14</v>
      </c>
    </row>
    <row r="30" spans="1:58" s="41" customFormat="1" ht="20.100000000000001" customHeight="1">
      <c r="A30" s="36" t="s">
        <v>35</v>
      </c>
      <c r="B30" s="162" t="s">
        <v>36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4"/>
      <c r="V30" s="8">
        <f>AP30</f>
        <v>66</v>
      </c>
      <c r="W30" s="8">
        <f t="shared" ref="W30:AB38" si="0">AQ30</f>
        <v>149</v>
      </c>
      <c r="X30" s="8">
        <f t="shared" si="0"/>
        <v>396</v>
      </c>
      <c r="Y30" s="8">
        <f t="shared" si="0"/>
        <v>513</v>
      </c>
      <c r="Z30" s="8">
        <f t="shared" si="0"/>
        <v>212</v>
      </c>
      <c r="AA30" s="8">
        <f t="shared" si="0"/>
        <v>5</v>
      </c>
      <c r="AB30" s="8">
        <f t="shared" si="0"/>
        <v>1341</v>
      </c>
      <c r="AC30" s="37">
        <f t="shared" ref="AC30:AH39" si="1">V30/$AB30</f>
        <v>4.9217002237136466E-2</v>
      </c>
      <c r="AD30" s="37">
        <f t="shared" si="1"/>
        <v>0.1111111111111111</v>
      </c>
      <c r="AE30" s="37">
        <f t="shared" si="1"/>
        <v>0.29530201342281881</v>
      </c>
      <c r="AF30" s="37">
        <f t="shared" si="1"/>
        <v>0.3825503355704698</v>
      </c>
      <c r="AG30" s="37">
        <f t="shared" si="1"/>
        <v>0.1580909768829232</v>
      </c>
      <c r="AH30" s="37">
        <f t="shared" si="1"/>
        <v>3.7285607755406414E-3</v>
      </c>
      <c r="AI30" s="37">
        <f>(V30+W30)/(V30+W30+X30+Y30+Z30)</f>
        <v>0.16092814371257486</v>
      </c>
      <c r="AJ30" s="37">
        <f>(X30+Y30+Z30)/(V30+W30+X30+Y30+Z30)</f>
        <v>0.8390718562874252</v>
      </c>
      <c r="AK30" s="38">
        <f>BC30</f>
        <v>3.49</v>
      </c>
      <c r="AL30" s="38">
        <f>BD30</f>
        <v>1.04</v>
      </c>
      <c r="AM30" s="39">
        <f>BE30</f>
        <v>4</v>
      </c>
      <c r="AN30" s="39">
        <f>BF30</f>
        <v>4</v>
      </c>
      <c r="AO30" s="40" t="s">
        <v>37</v>
      </c>
      <c r="AP30" s="41">
        <v>66</v>
      </c>
      <c r="AQ30" s="41">
        <v>149</v>
      </c>
      <c r="AR30" s="41">
        <v>396</v>
      </c>
      <c r="AS30" s="41">
        <v>513</v>
      </c>
      <c r="AT30" s="41">
        <v>212</v>
      </c>
      <c r="AU30" s="41">
        <v>5</v>
      </c>
      <c r="AV30" s="41">
        <v>1341</v>
      </c>
      <c r="AW30" s="41" t="s">
        <v>37</v>
      </c>
      <c r="AX30" s="41">
        <v>66</v>
      </c>
      <c r="AY30" s="41">
        <v>149</v>
      </c>
      <c r="AZ30" s="41">
        <v>396</v>
      </c>
      <c r="BA30" s="41">
        <v>513</v>
      </c>
      <c r="BB30" s="41">
        <v>212</v>
      </c>
      <c r="BC30" s="41">
        <v>3.49</v>
      </c>
      <c r="BD30" s="41">
        <v>1.04</v>
      </c>
      <c r="BE30" s="41">
        <v>4</v>
      </c>
      <c r="BF30" s="41">
        <v>4</v>
      </c>
    </row>
    <row r="31" spans="1:58" s="41" customFormat="1" ht="20.100000000000001" customHeight="1">
      <c r="A31" s="36" t="s">
        <v>38</v>
      </c>
      <c r="B31" s="162" t="s">
        <v>39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4"/>
      <c r="V31" s="8">
        <f t="shared" ref="V31:V38" si="2">AP31</f>
        <v>131</v>
      </c>
      <c r="W31" s="8">
        <f t="shared" si="0"/>
        <v>231</v>
      </c>
      <c r="X31" s="8">
        <f t="shared" si="0"/>
        <v>395</v>
      </c>
      <c r="Y31" s="8">
        <f t="shared" si="0"/>
        <v>346</v>
      </c>
      <c r="Z31" s="8">
        <f t="shared" si="0"/>
        <v>170</v>
      </c>
      <c r="AA31" s="8">
        <f t="shared" si="0"/>
        <v>68</v>
      </c>
      <c r="AB31" s="8">
        <f t="shared" si="0"/>
        <v>1341</v>
      </c>
      <c r="AC31" s="37">
        <f t="shared" si="1"/>
        <v>9.7688292319164802E-2</v>
      </c>
      <c r="AD31" s="37">
        <f t="shared" si="1"/>
        <v>0.17225950782997762</v>
      </c>
      <c r="AE31" s="37">
        <f t="shared" si="1"/>
        <v>0.29455630126771065</v>
      </c>
      <c r="AF31" s="37">
        <f t="shared" si="1"/>
        <v>0.25801640566741235</v>
      </c>
      <c r="AG31" s="37">
        <f t="shared" si="1"/>
        <v>0.12677106636838181</v>
      </c>
      <c r="AH31" s="37">
        <f t="shared" si="1"/>
        <v>5.070842654735272E-2</v>
      </c>
      <c r="AI31" s="37">
        <f t="shared" ref="AI31:AI39" si="3">(V31+W31)/(V31+W31+X31+Y31+Z31)</f>
        <v>0.28436763550667715</v>
      </c>
      <c r="AJ31" s="37">
        <f t="shared" ref="AJ31:AJ39" si="4">(X31+Y31+Z31)/(V31+W31+X31+Y31+Z31)</f>
        <v>0.7156323644933229</v>
      </c>
      <c r="AK31" s="38">
        <f t="shared" ref="AK31:AN38" si="5">BC31</f>
        <v>3.15</v>
      </c>
      <c r="AL31" s="38">
        <f t="shared" si="5"/>
        <v>1.17</v>
      </c>
      <c r="AM31" s="39">
        <f t="shared" si="5"/>
        <v>3</v>
      </c>
      <c r="AN31" s="39">
        <f t="shared" si="5"/>
        <v>3</v>
      </c>
      <c r="AO31" s="40" t="s">
        <v>40</v>
      </c>
      <c r="AP31" s="41">
        <v>131</v>
      </c>
      <c r="AQ31" s="41">
        <v>231</v>
      </c>
      <c r="AR31" s="41">
        <v>395</v>
      </c>
      <c r="AS31" s="41">
        <v>346</v>
      </c>
      <c r="AT31" s="41">
        <v>170</v>
      </c>
      <c r="AU31" s="41">
        <v>68</v>
      </c>
      <c r="AV31" s="41">
        <v>1341</v>
      </c>
      <c r="AW31" s="41" t="s">
        <v>40</v>
      </c>
      <c r="AX31" s="41">
        <v>131</v>
      </c>
      <c r="AY31" s="41">
        <v>231</v>
      </c>
      <c r="AZ31" s="41">
        <v>395</v>
      </c>
      <c r="BA31" s="41">
        <v>346</v>
      </c>
      <c r="BB31" s="41">
        <v>170</v>
      </c>
      <c r="BC31" s="41">
        <v>3.15</v>
      </c>
      <c r="BD31" s="41">
        <v>1.17</v>
      </c>
      <c r="BE31" s="41">
        <v>3</v>
      </c>
      <c r="BF31" s="41">
        <v>3</v>
      </c>
    </row>
    <row r="32" spans="1:58" s="41" customFormat="1" ht="20.100000000000001" customHeight="1">
      <c r="A32" s="36" t="s">
        <v>41</v>
      </c>
      <c r="B32" s="162" t="s">
        <v>42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4"/>
      <c r="V32" s="8">
        <f t="shared" si="2"/>
        <v>189</v>
      </c>
      <c r="W32" s="8">
        <f t="shared" si="0"/>
        <v>253</v>
      </c>
      <c r="X32" s="8">
        <f t="shared" si="0"/>
        <v>344</v>
      </c>
      <c r="Y32" s="8">
        <f t="shared" si="0"/>
        <v>356</v>
      </c>
      <c r="Z32" s="8">
        <f t="shared" si="0"/>
        <v>195</v>
      </c>
      <c r="AA32" s="8">
        <f t="shared" si="0"/>
        <v>4</v>
      </c>
      <c r="AB32" s="8">
        <f t="shared" si="0"/>
        <v>1341</v>
      </c>
      <c r="AC32" s="37">
        <f t="shared" si="1"/>
        <v>0.14093959731543623</v>
      </c>
      <c r="AD32" s="37">
        <f t="shared" si="1"/>
        <v>0.18866517524235646</v>
      </c>
      <c r="AE32" s="37">
        <f t="shared" si="1"/>
        <v>0.25652498135719615</v>
      </c>
      <c r="AF32" s="37">
        <f t="shared" si="1"/>
        <v>0.26547352721849365</v>
      </c>
      <c r="AG32" s="37">
        <f t="shared" si="1"/>
        <v>0.14541387024608501</v>
      </c>
      <c r="AH32" s="37">
        <f t="shared" si="1"/>
        <v>2.9828486204325128E-3</v>
      </c>
      <c r="AI32" s="37">
        <f t="shared" si="3"/>
        <v>0.33059087509349289</v>
      </c>
      <c r="AJ32" s="37">
        <f t="shared" si="4"/>
        <v>0.66940912490650706</v>
      </c>
      <c r="AK32" s="38">
        <f t="shared" si="5"/>
        <v>3.09</v>
      </c>
      <c r="AL32" s="38">
        <f t="shared" si="5"/>
        <v>1.26</v>
      </c>
      <c r="AM32" s="39">
        <f t="shared" si="5"/>
        <v>3</v>
      </c>
      <c r="AN32" s="39">
        <f t="shared" si="5"/>
        <v>4</v>
      </c>
      <c r="AO32" s="40" t="s">
        <v>43</v>
      </c>
      <c r="AP32" s="41">
        <v>189</v>
      </c>
      <c r="AQ32" s="41">
        <v>253</v>
      </c>
      <c r="AR32" s="41">
        <v>344</v>
      </c>
      <c r="AS32" s="41">
        <v>356</v>
      </c>
      <c r="AT32" s="41">
        <v>195</v>
      </c>
      <c r="AU32" s="41">
        <v>4</v>
      </c>
      <c r="AV32" s="41">
        <v>1341</v>
      </c>
      <c r="AW32" s="41" t="s">
        <v>43</v>
      </c>
      <c r="AX32" s="41">
        <v>189</v>
      </c>
      <c r="AY32" s="41">
        <v>253</v>
      </c>
      <c r="AZ32" s="41">
        <v>344</v>
      </c>
      <c r="BA32" s="41">
        <v>356</v>
      </c>
      <c r="BB32" s="41">
        <v>195</v>
      </c>
      <c r="BC32" s="41">
        <v>3.09</v>
      </c>
      <c r="BD32" s="41">
        <v>1.26</v>
      </c>
      <c r="BE32" s="41">
        <v>3</v>
      </c>
      <c r="BF32" s="41">
        <v>4</v>
      </c>
    </row>
    <row r="33" spans="1:58" s="41" customFormat="1" ht="20.100000000000001" customHeight="1">
      <c r="A33" s="36" t="s">
        <v>44</v>
      </c>
      <c r="B33" s="162" t="s">
        <v>45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4"/>
      <c r="V33" s="8">
        <f t="shared" si="2"/>
        <v>89</v>
      </c>
      <c r="W33" s="8">
        <f t="shared" si="0"/>
        <v>124</v>
      </c>
      <c r="X33" s="8">
        <f t="shared" si="0"/>
        <v>220</v>
      </c>
      <c r="Y33" s="8">
        <f t="shared" si="0"/>
        <v>370</v>
      </c>
      <c r="Z33" s="8">
        <f t="shared" si="0"/>
        <v>349</v>
      </c>
      <c r="AA33" s="8">
        <f t="shared" si="0"/>
        <v>189</v>
      </c>
      <c r="AB33" s="8">
        <f t="shared" si="0"/>
        <v>1341</v>
      </c>
      <c r="AC33" s="37">
        <f t="shared" si="1"/>
        <v>6.6368381804623414E-2</v>
      </c>
      <c r="AD33" s="37">
        <f t="shared" si="1"/>
        <v>9.2468307233407904E-2</v>
      </c>
      <c r="AE33" s="37">
        <f t="shared" si="1"/>
        <v>0.16405667412378822</v>
      </c>
      <c r="AF33" s="37">
        <f t="shared" si="1"/>
        <v>0.27591349739000748</v>
      </c>
      <c r="AG33" s="37">
        <f t="shared" si="1"/>
        <v>0.26025354213273677</v>
      </c>
      <c r="AH33" s="37">
        <f t="shared" si="1"/>
        <v>0.14093959731543623</v>
      </c>
      <c r="AI33" s="37">
        <f t="shared" si="3"/>
        <v>0.18489583333333334</v>
      </c>
      <c r="AJ33" s="37">
        <f t="shared" si="4"/>
        <v>0.81510416666666663</v>
      </c>
      <c r="AK33" s="38">
        <f t="shared" si="5"/>
        <v>3.66</v>
      </c>
      <c r="AL33" s="38">
        <f t="shared" si="5"/>
        <v>1.23</v>
      </c>
      <c r="AM33" s="39">
        <f t="shared" si="5"/>
        <v>4</v>
      </c>
      <c r="AN33" s="39">
        <f t="shared" si="5"/>
        <v>4</v>
      </c>
      <c r="AO33" s="40" t="s">
        <v>46</v>
      </c>
      <c r="AP33" s="41">
        <v>89</v>
      </c>
      <c r="AQ33" s="41">
        <v>124</v>
      </c>
      <c r="AR33" s="41">
        <v>220</v>
      </c>
      <c r="AS33" s="41">
        <v>370</v>
      </c>
      <c r="AT33" s="41">
        <v>349</v>
      </c>
      <c r="AU33" s="41">
        <v>189</v>
      </c>
      <c r="AV33" s="41">
        <v>1341</v>
      </c>
      <c r="AW33" s="41" t="s">
        <v>46</v>
      </c>
      <c r="AX33" s="41">
        <v>89</v>
      </c>
      <c r="AY33" s="41">
        <v>124</v>
      </c>
      <c r="AZ33" s="41">
        <v>220</v>
      </c>
      <c r="BA33" s="41">
        <v>370</v>
      </c>
      <c r="BB33" s="41">
        <v>349</v>
      </c>
      <c r="BC33" s="41">
        <v>3.66</v>
      </c>
      <c r="BD33" s="41">
        <v>1.23</v>
      </c>
      <c r="BE33" s="41">
        <v>4</v>
      </c>
      <c r="BF33" s="41">
        <v>4</v>
      </c>
    </row>
    <row r="34" spans="1:58" s="41" customFormat="1" ht="20.100000000000001" customHeight="1">
      <c r="A34" s="36" t="s">
        <v>47</v>
      </c>
      <c r="B34" s="162" t="s">
        <v>48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4"/>
      <c r="V34" s="8">
        <f t="shared" si="2"/>
        <v>97</v>
      </c>
      <c r="W34" s="8">
        <f t="shared" si="0"/>
        <v>182</v>
      </c>
      <c r="X34" s="8">
        <f t="shared" si="0"/>
        <v>349</v>
      </c>
      <c r="Y34" s="8">
        <f t="shared" si="0"/>
        <v>433</v>
      </c>
      <c r="Z34" s="8">
        <f t="shared" si="0"/>
        <v>264</v>
      </c>
      <c r="AA34" s="8">
        <f t="shared" si="0"/>
        <v>16</v>
      </c>
      <c r="AB34" s="8">
        <f t="shared" si="0"/>
        <v>1341</v>
      </c>
      <c r="AC34" s="37">
        <f t="shared" si="1"/>
        <v>7.2334079045488442E-2</v>
      </c>
      <c r="AD34" s="37">
        <f t="shared" si="1"/>
        <v>0.13571961222967935</v>
      </c>
      <c r="AE34" s="37">
        <f t="shared" si="1"/>
        <v>0.26025354213273677</v>
      </c>
      <c r="AF34" s="37">
        <f t="shared" si="1"/>
        <v>0.32289336316181955</v>
      </c>
      <c r="AG34" s="37">
        <f t="shared" si="1"/>
        <v>0.19686800894854586</v>
      </c>
      <c r="AH34" s="37">
        <f t="shared" si="1"/>
        <v>1.1931394481730051E-2</v>
      </c>
      <c r="AI34" s="37">
        <f t="shared" si="3"/>
        <v>0.21056603773584906</v>
      </c>
      <c r="AJ34" s="37">
        <f t="shared" si="4"/>
        <v>0.78943396226415097</v>
      </c>
      <c r="AK34" s="38">
        <f t="shared" si="5"/>
        <v>3.44</v>
      </c>
      <c r="AL34" s="38">
        <f t="shared" si="5"/>
        <v>1.17</v>
      </c>
      <c r="AM34" s="39">
        <f t="shared" si="5"/>
        <v>4</v>
      </c>
      <c r="AN34" s="39">
        <f t="shared" si="5"/>
        <v>4</v>
      </c>
      <c r="AO34" s="40" t="s">
        <v>49</v>
      </c>
      <c r="AP34" s="41">
        <v>97</v>
      </c>
      <c r="AQ34" s="41">
        <v>182</v>
      </c>
      <c r="AR34" s="41">
        <v>349</v>
      </c>
      <c r="AS34" s="41">
        <v>433</v>
      </c>
      <c r="AT34" s="41">
        <v>264</v>
      </c>
      <c r="AU34" s="41">
        <v>16</v>
      </c>
      <c r="AV34" s="41">
        <v>1341</v>
      </c>
      <c r="AW34" s="41" t="s">
        <v>49</v>
      </c>
      <c r="AX34" s="41">
        <v>97</v>
      </c>
      <c r="AY34" s="41">
        <v>182</v>
      </c>
      <c r="AZ34" s="41">
        <v>349</v>
      </c>
      <c r="BA34" s="41">
        <v>433</v>
      </c>
      <c r="BB34" s="41">
        <v>264</v>
      </c>
      <c r="BC34" s="41">
        <v>3.44</v>
      </c>
      <c r="BD34" s="41">
        <v>1.17</v>
      </c>
      <c r="BE34" s="41">
        <v>4</v>
      </c>
      <c r="BF34" s="41">
        <v>4</v>
      </c>
    </row>
    <row r="35" spans="1:58" s="41" customFormat="1" ht="20.100000000000001" customHeight="1">
      <c r="A35" s="36" t="s">
        <v>50</v>
      </c>
      <c r="B35" s="162" t="s">
        <v>51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4"/>
      <c r="V35" s="8">
        <f t="shared" si="2"/>
        <v>339</v>
      </c>
      <c r="W35" s="8">
        <f t="shared" si="0"/>
        <v>210</v>
      </c>
      <c r="X35" s="8">
        <f t="shared" si="0"/>
        <v>264</v>
      </c>
      <c r="Y35" s="8">
        <f t="shared" si="0"/>
        <v>218</v>
      </c>
      <c r="Z35" s="8">
        <f t="shared" si="0"/>
        <v>173</v>
      </c>
      <c r="AA35" s="8">
        <f t="shared" si="0"/>
        <v>137</v>
      </c>
      <c r="AB35" s="8">
        <f t="shared" si="0"/>
        <v>1341</v>
      </c>
      <c r="AC35" s="37">
        <f t="shared" si="1"/>
        <v>0.25279642058165547</v>
      </c>
      <c r="AD35" s="37">
        <f t="shared" si="1"/>
        <v>0.15659955257270694</v>
      </c>
      <c r="AE35" s="37">
        <f t="shared" si="1"/>
        <v>0.19686800894854586</v>
      </c>
      <c r="AF35" s="37">
        <f t="shared" si="1"/>
        <v>0.16256524981357195</v>
      </c>
      <c r="AG35" s="37">
        <f t="shared" si="1"/>
        <v>0.12900820283370618</v>
      </c>
      <c r="AH35" s="37">
        <f t="shared" si="1"/>
        <v>0.10216256524981357</v>
      </c>
      <c r="AI35" s="37">
        <f t="shared" si="3"/>
        <v>0.45598006644518274</v>
      </c>
      <c r="AJ35" s="37">
        <f t="shared" si="4"/>
        <v>0.54401993355481726</v>
      </c>
      <c r="AK35" s="38">
        <f t="shared" si="5"/>
        <v>2.73</v>
      </c>
      <c r="AL35" s="38">
        <f t="shared" si="5"/>
        <v>1.41</v>
      </c>
      <c r="AM35" s="39">
        <f t="shared" si="5"/>
        <v>3</v>
      </c>
      <c r="AN35" s="39">
        <f t="shared" si="5"/>
        <v>1</v>
      </c>
      <c r="AO35" s="40" t="s">
        <v>52</v>
      </c>
      <c r="AP35" s="41">
        <v>339</v>
      </c>
      <c r="AQ35" s="41">
        <v>210</v>
      </c>
      <c r="AR35" s="41">
        <v>264</v>
      </c>
      <c r="AS35" s="41">
        <v>218</v>
      </c>
      <c r="AT35" s="41">
        <v>173</v>
      </c>
      <c r="AU35" s="41">
        <v>137</v>
      </c>
      <c r="AV35" s="41">
        <v>1341</v>
      </c>
      <c r="AW35" s="41" t="s">
        <v>52</v>
      </c>
      <c r="AX35" s="41">
        <v>339</v>
      </c>
      <c r="AY35" s="41">
        <v>210</v>
      </c>
      <c r="AZ35" s="41">
        <v>264</v>
      </c>
      <c r="BA35" s="41">
        <v>218</v>
      </c>
      <c r="BB35" s="41">
        <v>173</v>
      </c>
      <c r="BC35" s="41">
        <v>2.73</v>
      </c>
      <c r="BD35" s="41">
        <v>1.41</v>
      </c>
      <c r="BE35" s="41">
        <v>3</v>
      </c>
      <c r="BF35" s="41">
        <v>1</v>
      </c>
    </row>
    <row r="36" spans="1:58" s="41" customFormat="1" ht="20.100000000000001" customHeight="1">
      <c r="A36" s="36" t="s">
        <v>53</v>
      </c>
      <c r="B36" s="162" t="s">
        <v>54</v>
      </c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4"/>
      <c r="V36" s="8">
        <f t="shared" si="2"/>
        <v>380</v>
      </c>
      <c r="W36" s="8">
        <f t="shared" si="0"/>
        <v>216</v>
      </c>
      <c r="X36" s="8">
        <f t="shared" si="0"/>
        <v>225</v>
      </c>
      <c r="Y36" s="8">
        <f t="shared" si="0"/>
        <v>228</v>
      </c>
      <c r="Z36" s="8">
        <f t="shared" si="0"/>
        <v>197</v>
      </c>
      <c r="AA36" s="8">
        <f t="shared" si="0"/>
        <v>95</v>
      </c>
      <c r="AB36" s="8">
        <f t="shared" si="0"/>
        <v>1341</v>
      </c>
      <c r="AC36" s="37">
        <f t="shared" si="1"/>
        <v>0.28337061894108873</v>
      </c>
      <c r="AD36" s="37">
        <f t="shared" si="1"/>
        <v>0.16107382550335569</v>
      </c>
      <c r="AE36" s="37">
        <f t="shared" si="1"/>
        <v>0.16778523489932887</v>
      </c>
      <c r="AF36" s="37">
        <f t="shared" si="1"/>
        <v>0.17002237136465326</v>
      </c>
      <c r="AG36" s="37">
        <f t="shared" si="1"/>
        <v>0.14690529455630127</v>
      </c>
      <c r="AH36" s="37">
        <f t="shared" si="1"/>
        <v>7.0842654735272181E-2</v>
      </c>
      <c r="AI36" s="37">
        <f t="shared" si="3"/>
        <v>0.478330658105939</v>
      </c>
      <c r="AJ36" s="37">
        <f t="shared" si="4"/>
        <v>0.521669341894061</v>
      </c>
      <c r="AK36" s="38">
        <f t="shared" si="5"/>
        <v>2.72</v>
      </c>
      <c r="AL36" s="38">
        <f t="shared" si="5"/>
        <v>1.46</v>
      </c>
      <c r="AM36" s="39">
        <f t="shared" si="5"/>
        <v>3</v>
      </c>
      <c r="AN36" s="39">
        <f t="shared" si="5"/>
        <v>1</v>
      </c>
      <c r="AO36" s="40" t="s">
        <v>55</v>
      </c>
      <c r="AP36" s="41">
        <v>380</v>
      </c>
      <c r="AQ36" s="41">
        <v>216</v>
      </c>
      <c r="AR36" s="41">
        <v>225</v>
      </c>
      <c r="AS36" s="41">
        <v>228</v>
      </c>
      <c r="AT36" s="41">
        <v>197</v>
      </c>
      <c r="AU36" s="41">
        <v>95</v>
      </c>
      <c r="AV36" s="41">
        <v>1341</v>
      </c>
      <c r="AW36" s="41" t="s">
        <v>55</v>
      </c>
      <c r="AX36" s="41">
        <v>380</v>
      </c>
      <c r="AY36" s="41">
        <v>216</v>
      </c>
      <c r="AZ36" s="41">
        <v>225</v>
      </c>
      <c r="BA36" s="41">
        <v>228</v>
      </c>
      <c r="BB36" s="41">
        <v>197</v>
      </c>
      <c r="BC36" s="41">
        <v>2.72</v>
      </c>
      <c r="BD36" s="41">
        <v>1.46</v>
      </c>
      <c r="BE36" s="41">
        <v>3</v>
      </c>
      <c r="BF36" s="41">
        <v>1</v>
      </c>
    </row>
    <row r="37" spans="1:58" s="41" customFormat="1" ht="20.100000000000001" customHeight="1">
      <c r="A37" s="36" t="s">
        <v>53</v>
      </c>
      <c r="B37" s="162" t="s">
        <v>56</v>
      </c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4"/>
      <c r="V37" s="8">
        <f t="shared" si="2"/>
        <v>192</v>
      </c>
      <c r="W37" s="8">
        <f t="shared" si="0"/>
        <v>245</v>
      </c>
      <c r="X37" s="8">
        <f t="shared" si="0"/>
        <v>361</v>
      </c>
      <c r="Y37" s="8">
        <f t="shared" si="0"/>
        <v>367</v>
      </c>
      <c r="Z37" s="8">
        <f t="shared" si="0"/>
        <v>161</v>
      </c>
      <c r="AA37" s="8">
        <f t="shared" si="0"/>
        <v>15</v>
      </c>
      <c r="AB37" s="8">
        <f t="shared" si="0"/>
        <v>1341</v>
      </c>
      <c r="AC37" s="37">
        <f t="shared" si="1"/>
        <v>0.14317673378076062</v>
      </c>
      <c r="AD37" s="37">
        <f t="shared" si="1"/>
        <v>0.18269947800149142</v>
      </c>
      <c r="AE37" s="37">
        <f t="shared" si="1"/>
        <v>0.26920208799403428</v>
      </c>
      <c r="AF37" s="37">
        <f t="shared" si="1"/>
        <v>0.27367636092468306</v>
      </c>
      <c r="AG37" s="37">
        <f t="shared" si="1"/>
        <v>0.12005965697240865</v>
      </c>
      <c r="AH37" s="37">
        <f t="shared" si="1"/>
        <v>1.1185682326621925E-2</v>
      </c>
      <c r="AI37" s="37">
        <f>(V37+W37)/(V37+W37+X37+Y37+Z37)</f>
        <v>0.32956259426847662</v>
      </c>
      <c r="AJ37" s="37">
        <f>(X37+Y37+Z37)/(V37+W37+X37+Y37+Z37)</f>
        <v>0.67043740573152333</v>
      </c>
      <c r="AK37" s="38">
        <f t="shared" si="5"/>
        <v>3.05</v>
      </c>
      <c r="AL37" s="38">
        <f t="shared" si="5"/>
        <v>1.24</v>
      </c>
      <c r="AM37" s="39">
        <f t="shared" si="5"/>
        <v>3</v>
      </c>
      <c r="AN37" s="39">
        <f t="shared" si="5"/>
        <v>4</v>
      </c>
      <c r="AO37" s="40" t="s">
        <v>57</v>
      </c>
      <c r="AP37" s="41">
        <v>192</v>
      </c>
      <c r="AQ37" s="41">
        <v>245</v>
      </c>
      <c r="AR37" s="41">
        <v>361</v>
      </c>
      <c r="AS37" s="41">
        <v>367</v>
      </c>
      <c r="AT37" s="41">
        <v>161</v>
      </c>
      <c r="AU37" s="41">
        <v>15</v>
      </c>
      <c r="AV37" s="41">
        <v>1341</v>
      </c>
      <c r="AW37" s="41" t="s">
        <v>57</v>
      </c>
      <c r="AX37" s="41">
        <v>192</v>
      </c>
      <c r="AY37" s="41">
        <v>245</v>
      </c>
      <c r="AZ37" s="41">
        <v>361</v>
      </c>
      <c r="BA37" s="41">
        <v>367</v>
      </c>
      <c r="BB37" s="41">
        <v>161</v>
      </c>
      <c r="BC37" s="41">
        <v>3.05</v>
      </c>
      <c r="BD37" s="41">
        <v>1.24</v>
      </c>
      <c r="BE37" s="41">
        <v>3</v>
      </c>
      <c r="BF37" s="41">
        <v>4</v>
      </c>
    </row>
    <row r="38" spans="1:58" s="41" customFormat="1" ht="20.100000000000001" customHeight="1">
      <c r="A38" s="36" t="s">
        <v>58</v>
      </c>
      <c r="B38" s="162" t="s">
        <v>59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4"/>
      <c r="V38" s="8">
        <f t="shared" si="2"/>
        <v>185</v>
      </c>
      <c r="W38" s="8">
        <f t="shared" si="0"/>
        <v>220</v>
      </c>
      <c r="X38" s="8">
        <f t="shared" si="0"/>
        <v>358</v>
      </c>
      <c r="Y38" s="8">
        <f t="shared" si="0"/>
        <v>342</v>
      </c>
      <c r="Z38" s="8">
        <f t="shared" si="0"/>
        <v>197</v>
      </c>
      <c r="AA38" s="8">
        <f t="shared" si="0"/>
        <v>39</v>
      </c>
      <c r="AB38" s="8">
        <f t="shared" si="0"/>
        <v>1341</v>
      </c>
      <c r="AC38" s="37">
        <f t="shared" si="1"/>
        <v>0.13795674869500374</v>
      </c>
      <c r="AD38" s="37">
        <f t="shared" si="1"/>
        <v>0.16405667412378822</v>
      </c>
      <c r="AE38" s="37">
        <f t="shared" si="1"/>
        <v>0.26696495152870992</v>
      </c>
      <c r="AF38" s="37">
        <f t="shared" si="1"/>
        <v>0.25503355704697989</v>
      </c>
      <c r="AG38" s="37">
        <f t="shared" si="1"/>
        <v>0.14690529455630127</v>
      </c>
      <c r="AH38" s="37">
        <f t="shared" si="1"/>
        <v>2.9082774049217001E-2</v>
      </c>
      <c r="AI38" s="37">
        <f t="shared" si="3"/>
        <v>0.31105990783410137</v>
      </c>
      <c r="AJ38" s="37">
        <f t="shared" si="4"/>
        <v>0.68894009216589858</v>
      </c>
      <c r="AK38" s="38">
        <f t="shared" si="5"/>
        <v>3.11</v>
      </c>
      <c r="AL38" s="38">
        <f t="shared" si="5"/>
        <v>1.26</v>
      </c>
      <c r="AM38" s="39">
        <f t="shared" si="5"/>
        <v>3</v>
      </c>
      <c r="AN38" s="39">
        <f t="shared" si="5"/>
        <v>3</v>
      </c>
      <c r="AO38" s="40" t="s">
        <v>60</v>
      </c>
      <c r="AP38" s="41">
        <v>185</v>
      </c>
      <c r="AQ38" s="41">
        <v>220</v>
      </c>
      <c r="AR38" s="41">
        <v>358</v>
      </c>
      <c r="AS38" s="41">
        <v>342</v>
      </c>
      <c r="AT38" s="41">
        <v>197</v>
      </c>
      <c r="AU38" s="41">
        <v>39</v>
      </c>
      <c r="AV38" s="41">
        <v>1341</v>
      </c>
      <c r="AW38" s="41" t="s">
        <v>60</v>
      </c>
      <c r="AX38" s="41">
        <v>185</v>
      </c>
      <c r="AY38" s="41">
        <v>220</v>
      </c>
      <c r="AZ38" s="41">
        <v>358</v>
      </c>
      <c r="BA38" s="41">
        <v>342</v>
      </c>
      <c r="BB38" s="41">
        <v>197</v>
      </c>
      <c r="BC38" s="41">
        <v>3.11</v>
      </c>
      <c r="BD38" s="41">
        <v>1.26</v>
      </c>
      <c r="BE38" s="41">
        <v>3</v>
      </c>
      <c r="BF38" s="41">
        <v>3</v>
      </c>
    </row>
    <row r="39" spans="1:58" s="41" customFormat="1" ht="20.100000000000001" customHeight="1">
      <c r="A39" s="42" t="s">
        <v>61</v>
      </c>
      <c r="B39" s="165" t="s">
        <v>62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7"/>
      <c r="V39" s="43">
        <f>AP41</f>
        <v>247</v>
      </c>
      <c r="W39" s="43">
        <f t="shared" ref="W39:AB39" si="6">AQ41</f>
        <v>310</v>
      </c>
      <c r="X39" s="43">
        <f t="shared" si="6"/>
        <v>387</v>
      </c>
      <c r="Y39" s="43">
        <f t="shared" si="6"/>
        <v>248</v>
      </c>
      <c r="Z39" s="43">
        <f t="shared" si="6"/>
        <v>105</v>
      </c>
      <c r="AA39" s="43">
        <f t="shared" si="6"/>
        <v>44</v>
      </c>
      <c r="AB39" s="43">
        <f t="shared" si="6"/>
        <v>1341</v>
      </c>
      <c r="AC39" s="44">
        <f t="shared" si="1"/>
        <v>0.18419090231170768</v>
      </c>
      <c r="AD39" s="44">
        <f t="shared" si="1"/>
        <v>0.23117076808351977</v>
      </c>
      <c r="AE39" s="44">
        <f t="shared" si="1"/>
        <v>0.28859060402684567</v>
      </c>
      <c r="AF39" s="44">
        <f t="shared" si="1"/>
        <v>0.18493661446681581</v>
      </c>
      <c r="AG39" s="44">
        <f t="shared" si="1"/>
        <v>7.829977628635347E-2</v>
      </c>
      <c r="AH39" s="44">
        <f t="shared" si="1"/>
        <v>3.2811334824757642E-2</v>
      </c>
      <c r="AI39" s="44">
        <f t="shared" si="3"/>
        <v>0.42945258288357746</v>
      </c>
      <c r="AJ39" s="44">
        <f t="shared" si="4"/>
        <v>0.57054741711642254</v>
      </c>
      <c r="AK39" s="45">
        <f>BC41</f>
        <v>2.73</v>
      </c>
      <c r="AL39" s="45">
        <f>BD41</f>
        <v>1.2</v>
      </c>
      <c r="AM39" s="46">
        <f>BE41</f>
        <v>3</v>
      </c>
      <c r="AN39" s="46">
        <f>BF41</f>
        <v>3</v>
      </c>
      <c r="AO39" s="40" t="s">
        <v>63</v>
      </c>
      <c r="AP39" s="41">
        <v>4</v>
      </c>
      <c r="AQ39" s="41">
        <v>3</v>
      </c>
      <c r="AR39" s="41">
        <v>10</v>
      </c>
      <c r="AS39" s="41">
        <v>11</v>
      </c>
      <c r="AT39" s="41">
        <v>20</v>
      </c>
      <c r="AU39" s="41">
        <v>2</v>
      </c>
      <c r="AV39" s="41">
        <v>50</v>
      </c>
      <c r="AW39" s="41" t="s">
        <v>63</v>
      </c>
      <c r="AX39" s="41">
        <v>4</v>
      </c>
      <c r="AY39" s="41">
        <v>3</v>
      </c>
      <c r="AZ39" s="41">
        <v>10</v>
      </c>
      <c r="BA39" s="41">
        <v>11</v>
      </c>
      <c r="BB39" s="41">
        <v>20</v>
      </c>
      <c r="BC39" s="41">
        <v>3.83</v>
      </c>
      <c r="BD39" s="41">
        <v>1.28</v>
      </c>
      <c r="BE39" s="41">
        <v>4</v>
      </c>
      <c r="BF39" s="41">
        <v>5</v>
      </c>
    </row>
    <row r="40" spans="1:58" s="35" customFormat="1" ht="16.5" customHeight="1">
      <c r="A40" s="47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9"/>
      <c r="AN40" s="49"/>
      <c r="AO40" s="2" t="s">
        <v>64</v>
      </c>
      <c r="AP40" s="35">
        <v>29</v>
      </c>
      <c r="AQ40" s="35">
        <v>17</v>
      </c>
      <c r="AR40" s="35">
        <v>45</v>
      </c>
      <c r="AS40" s="35">
        <v>58</v>
      </c>
      <c r="AT40" s="35">
        <v>76</v>
      </c>
      <c r="AU40" s="35">
        <v>8</v>
      </c>
      <c r="AV40" s="35">
        <v>233</v>
      </c>
      <c r="AW40" s="35" t="s">
        <v>64</v>
      </c>
      <c r="AX40" s="35">
        <v>29</v>
      </c>
      <c r="AY40" s="35">
        <v>17</v>
      </c>
      <c r="AZ40" s="35">
        <v>45</v>
      </c>
      <c r="BA40" s="35">
        <v>58</v>
      </c>
      <c r="BB40" s="35">
        <v>76</v>
      </c>
      <c r="BC40" s="35">
        <v>3.6</v>
      </c>
      <c r="BD40" s="35">
        <v>1.36</v>
      </c>
      <c r="BE40" s="35">
        <v>4</v>
      </c>
      <c r="BF40" s="35">
        <v>5</v>
      </c>
    </row>
    <row r="41" spans="1:58" s="35" customFormat="1" ht="16.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1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9"/>
      <c r="AN41" s="49"/>
      <c r="AO41" s="2" t="s">
        <v>65</v>
      </c>
      <c r="AP41" s="35">
        <v>247</v>
      </c>
      <c r="AQ41" s="35">
        <v>310</v>
      </c>
      <c r="AR41" s="35">
        <v>387</v>
      </c>
      <c r="AS41" s="35">
        <v>248</v>
      </c>
      <c r="AT41" s="35">
        <v>105</v>
      </c>
      <c r="AU41" s="35">
        <v>44</v>
      </c>
      <c r="AV41" s="35">
        <v>1341</v>
      </c>
      <c r="AW41" s="35" t="s">
        <v>65</v>
      </c>
      <c r="AX41" s="35">
        <v>247</v>
      </c>
      <c r="AY41" s="35">
        <v>310</v>
      </c>
      <c r="AZ41" s="35">
        <v>387</v>
      </c>
      <c r="BA41" s="35">
        <v>248</v>
      </c>
      <c r="BB41" s="35">
        <v>105</v>
      </c>
      <c r="BC41" s="35">
        <v>2.73</v>
      </c>
      <c r="BD41" s="35">
        <v>1.2</v>
      </c>
      <c r="BE41" s="35">
        <v>3</v>
      </c>
      <c r="BF41" s="35">
        <v>3</v>
      </c>
    </row>
    <row r="42" spans="1:58" s="35" customFormat="1" ht="36.75" customHeight="1">
      <c r="A42" s="115" t="s">
        <v>66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48"/>
      <c r="W42" s="48"/>
      <c r="X42" s="48"/>
      <c r="Y42" s="48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3"/>
      <c r="AN42" s="53"/>
      <c r="AO42" s="2" t="s">
        <v>67</v>
      </c>
      <c r="AP42" s="35">
        <v>179</v>
      </c>
      <c r="AQ42" s="35">
        <v>243</v>
      </c>
      <c r="AR42" s="35">
        <v>358</v>
      </c>
      <c r="AS42" s="35">
        <v>389</v>
      </c>
      <c r="AT42" s="35">
        <v>153</v>
      </c>
      <c r="AU42" s="35">
        <v>19</v>
      </c>
      <c r="AV42" s="35">
        <v>1341</v>
      </c>
      <c r="AW42" s="35" t="s">
        <v>67</v>
      </c>
      <c r="AX42" s="35">
        <v>179</v>
      </c>
      <c r="AY42" s="35">
        <v>243</v>
      </c>
      <c r="AZ42" s="35">
        <v>358</v>
      </c>
      <c r="BA42" s="35">
        <v>389</v>
      </c>
      <c r="BB42" s="35">
        <v>153</v>
      </c>
      <c r="BC42" s="35">
        <v>3.07</v>
      </c>
      <c r="BD42" s="35">
        <v>1.22</v>
      </c>
      <c r="BE42" s="35">
        <v>3</v>
      </c>
      <c r="BF42" s="35">
        <v>4</v>
      </c>
    </row>
    <row r="43" spans="1:58" s="35" customFormat="1" ht="16.5" customHeight="1">
      <c r="A43" s="52"/>
      <c r="B43" s="52"/>
      <c r="C43" s="54"/>
      <c r="D43" s="55"/>
      <c r="E43" s="55"/>
      <c r="F43" s="55"/>
      <c r="G43" s="55"/>
      <c r="H43" s="55"/>
      <c r="I43" s="55"/>
      <c r="J43" s="55"/>
      <c r="K43" s="56"/>
      <c r="L43" s="56"/>
      <c r="M43" s="55"/>
      <c r="N43" s="55"/>
      <c r="O43" s="55"/>
      <c r="P43" s="48"/>
      <c r="Q43" s="48"/>
      <c r="R43" s="48"/>
      <c r="S43" s="48"/>
      <c r="T43" s="56"/>
      <c r="U43" s="56"/>
      <c r="V43" s="48"/>
      <c r="W43" s="48"/>
      <c r="X43" s="48"/>
      <c r="Y43" s="48"/>
      <c r="Z43" s="48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7"/>
      <c r="AN43" s="57"/>
      <c r="AO43" s="2" t="s">
        <v>68</v>
      </c>
      <c r="AP43" s="35">
        <v>61</v>
      </c>
      <c r="AQ43" s="35">
        <v>127</v>
      </c>
      <c r="AR43" s="35">
        <v>299</v>
      </c>
      <c r="AS43" s="35">
        <v>475</v>
      </c>
      <c r="AT43" s="35">
        <v>367</v>
      </c>
      <c r="AU43" s="35">
        <v>12</v>
      </c>
      <c r="AV43" s="35">
        <v>1341</v>
      </c>
      <c r="AW43" s="35" t="s">
        <v>68</v>
      </c>
      <c r="AX43" s="35">
        <v>61</v>
      </c>
      <c r="AY43" s="35">
        <v>127</v>
      </c>
      <c r="AZ43" s="35">
        <v>299</v>
      </c>
      <c r="BA43" s="35">
        <v>475</v>
      </c>
      <c r="BB43" s="35">
        <v>367</v>
      </c>
      <c r="BC43" s="35">
        <v>3.72</v>
      </c>
      <c r="BD43" s="35">
        <v>1.1000000000000001</v>
      </c>
      <c r="BE43" s="35">
        <v>4</v>
      </c>
      <c r="BF43" s="35">
        <v>4</v>
      </c>
    </row>
    <row r="44" spans="1:58" s="35" customFormat="1" ht="16.5" customHeight="1">
      <c r="A44" s="52"/>
      <c r="B44" s="52"/>
      <c r="C44" s="54"/>
      <c r="D44" s="55"/>
      <c r="E44" s="55"/>
      <c r="F44" s="55"/>
      <c r="G44" s="55"/>
      <c r="H44" s="55"/>
      <c r="I44" s="55"/>
      <c r="J44" s="55"/>
      <c r="K44" s="56"/>
      <c r="L44" s="56"/>
      <c r="M44" s="55"/>
      <c r="N44" s="55"/>
      <c r="O44" s="55"/>
      <c r="P44" s="48"/>
      <c r="Q44" s="48"/>
      <c r="R44" s="48"/>
      <c r="S44" s="48"/>
      <c r="T44" s="56"/>
      <c r="U44" s="56"/>
      <c r="V44" s="48"/>
      <c r="W44" s="48"/>
      <c r="X44" s="48"/>
      <c r="Y44" s="48"/>
      <c r="Z44" s="48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7"/>
      <c r="AN44" s="57"/>
      <c r="AO44" s="2" t="s">
        <v>69</v>
      </c>
      <c r="AP44" s="35">
        <v>129</v>
      </c>
      <c r="AQ44" s="35">
        <v>216</v>
      </c>
      <c r="AR44" s="35">
        <v>326</v>
      </c>
      <c r="AS44" s="35">
        <v>369</v>
      </c>
      <c r="AT44" s="35">
        <v>260</v>
      </c>
      <c r="AU44" s="35">
        <v>41</v>
      </c>
      <c r="AV44" s="35">
        <v>1341</v>
      </c>
      <c r="AW44" s="35" t="s">
        <v>69</v>
      </c>
      <c r="AX44" s="35">
        <v>129</v>
      </c>
      <c r="AY44" s="35">
        <v>216</v>
      </c>
      <c r="AZ44" s="35">
        <v>326</v>
      </c>
      <c r="BA44" s="35">
        <v>369</v>
      </c>
      <c r="BB44" s="35">
        <v>260</v>
      </c>
      <c r="BC44" s="35">
        <v>3.32</v>
      </c>
      <c r="BD44" s="35">
        <v>1.24</v>
      </c>
      <c r="BE44" s="35">
        <v>3</v>
      </c>
      <c r="BF44" s="35">
        <v>4</v>
      </c>
    </row>
    <row r="45" spans="1:58" s="35" customFormat="1" ht="16.5" customHeight="1">
      <c r="A45" s="52"/>
      <c r="B45" s="52"/>
      <c r="C45" s="54"/>
      <c r="D45" s="55"/>
      <c r="E45" s="55"/>
      <c r="F45" s="55"/>
      <c r="G45" s="55"/>
      <c r="H45" s="55"/>
      <c r="I45" s="55"/>
      <c r="J45" s="55"/>
      <c r="K45" s="56"/>
      <c r="L45" s="56"/>
      <c r="M45" s="55"/>
      <c r="N45" s="55"/>
      <c r="O45" s="55"/>
      <c r="P45" s="48"/>
      <c r="Q45" s="48"/>
      <c r="R45" s="48"/>
      <c r="S45" s="48"/>
      <c r="T45" s="56"/>
      <c r="U45" s="56"/>
      <c r="V45" s="48"/>
      <c r="W45" s="48"/>
      <c r="X45" s="48"/>
      <c r="Y45" s="48"/>
      <c r="Z45" s="48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7"/>
      <c r="AN45" s="57"/>
      <c r="AO45" s="2" t="s">
        <v>70</v>
      </c>
      <c r="AP45" s="35">
        <v>252</v>
      </c>
      <c r="AQ45" s="35">
        <v>237</v>
      </c>
      <c r="AR45" s="35">
        <v>288</v>
      </c>
      <c r="AS45" s="35">
        <v>272</v>
      </c>
      <c r="AT45" s="35">
        <v>156</v>
      </c>
      <c r="AU45" s="35">
        <v>136</v>
      </c>
      <c r="AV45" s="35">
        <v>1341</v>
      </c>
      <c r="AW45" s="35" t="s">
        <v>70</v>
      </c>
      <c r="AX45" s="35">
        <v>252</v>
      </c>
      <c r="AY45" s="35">
        <v>237</v>
      </c>
      <c r="AZ45" s="35">
        <v>288</v>
      </c>
      <c r="BA45" s="35">
        <v>272</v>
      </c>
      <c r="BB45" s="35">
        <v>156</v>
      </c>
      <c r="BC45" s="35">
        <v>2.87</v>
      </c>
      <c r="BD45" s="35">
        <v>1.33</v>
      </c>
      <c r="BE45" s="35">
        <v>3</v>
      </c>
      <c r="BF45" s="35">
        <v>3</v>
      </c>
    </row>
    <row r="46" spans="1:58" s="35" customFormat="1" ht="16.5" customHeight="1">
      <c r="A46" s="52"/>
      <c r="B46" s="52"/>
      <c r="C46" s="54"/>
      <c r="D46" s="55"/>
      <c r="E46" s="55"/>
      <c r="F46" s="55"/>
      <c r="G46" s="55"/>
      <c r="H46" s="55"/>
      <c r="I46" s="55"/>
      <c r="J46" s="55"/>
      <c r="K46" s="56"/>
      <c r="L46" s="56"/>
      <c r="M46" s="55"/>
      <c r="N46" s="55"/>
      <c r="O46" s="55"/>
      <c r="P46" s="48"/>
      <c r="Q46" s="48"/>
      <c r="R46" s="48"/>
      <c r="S46" s="48"/>
      <c r="T46" s="56"/>
      <c r="U46" s="56"/>
      <c r="V46" s="48"/>
      <c r="W46" s="48"/>
      <c r="X46" s="48"/>
      <c r="Y46" s="48"/>
      <c r="Z46" s="48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7"/>
      <c r="AN46" s="57"/>
      <c r="AO46" s="2" t="s">
        <v>71</v>
      </c>
      <c r="AP46" s="35">
        <v>155</v>
      </c>
      <c r="AQ46" s="35">
        <v>183</v>
      </c>
      <c r="AR46" s="35">
        <v>310</v>
      </c>
      <c r="AS46" s="35">
        <v>373</v>
      </c>
      <c r="AT46" s="35">
        <v>240</v>
      </c>
      <c r="AU46" s="35">
        <v>80</v>
      </c>
      <c r="AV46" s="35">
        <v>1341</v>
      </c>
      <c r="AW46" s="35" t="s">
        <v>71</v>
      </c>
      <c r="AX46" s="35">
        <v>155</v>
      </c>
      <c r="AY46" s="35">
        <v>183</v>
      </c>
      <c r="AZ46" s="35">
        <v>310</v>
      </c>
      <c r="BA46" s="35">
        <v>373</v>
      </c>
      <c r="BB46" s="35">
        <v>240</v>
      </c>
      <c r="BC46" s="35">
        <v>3.29</v>
      </c>
      <c r="BD46" s="35">
        <v>1.27</v>
      </c>
      <c r="BE46" s="35">
        <v>3</v>
      </c>
      <c r="BF46" s="35">
        <v>4</v>
      </c>
    </row>
    <row r="47" spans="1:58" s="35" customFormat="1" ht="16.5" customHeight="1">
      <c r="A47" s="52"/>
      <c r="B47" s="52"/>
      <c r="C47" s="54"/>
      <c r="D47" s="55"/>
      <c r="E47" s="55"/>
      <c r="F47" s="55"/>
      <c r="G47" s="55"/>
      <c r="H47" s="55"/>
      <c r="I47" s="55"/>
      <c r="J47" s="55"/>
      <c r="K47" s="56"/>
      <c r="L47" s="56"/>
      <c r="M47" s="55"/>
      <c r="N47" s="55"/>
      <c r="O47" s="55"/>
      <c r="P47" s="48"/>
      <c r="Q47" s="48"/>
      <c r="R47" s="48"/>
      <c r="S47" s="48"/>
      <c r="T47" s="56"/>
      <c r="U47" s="56"/>
      <c r="V47" s="48"/>
      <c r="W47" s="48"/>
      <c r="X47" s="48"/>
      <c r="Y47" s="48"/>
      <c r="Z47" s="48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7"/>
      <c r="AN47" s="57"/>
      <c r="AO47" s="2" t="s">
        <v>72</v>
      </c>
      <c r="AP47" s="35">
        <v>62</v>
      </c>
      <c r="AQ47" s="35">
        <v>95</v>
      </c>
      <c r="AR47" s="35">
        <v>265</v>
      </c>
      <c r="AS47" s="35">
        <v>454</v>
      </c>
      <c r="AT47" s="35">
        <v>452</v>
      </c>
      <c r="AU47" s="35">
        <v>13</v>
      </c>
      <c r="AV47" s="35">
        <v>1341</v>
      </c>
      <c r="AW47" s="35" t="s">
        <v>72</v>
      </c>
      <c r="AX47" s="35">
        <v>62</v>
      </c>
      <c r="AY47" s="35">
        <v>95</v>
      </c>
      <c r="AZ47" s="35">
        <v>265</v>
      </c>
      <c r="BA47" s="35">
        <v>454</v>
      </c>
      <c r="BB47" s="35">
        <v>452</v>
      </c>
      <c r="BC47" s="35">
        <v>3.86</v>
      </c>
      <c r="BD47" s="35">
        <v>1.1100000000000001</v>
      </c>
      <c r="BE47" s="35">
        <v>4</v>
      </c>
      <c r="BF47" s="35">
        <v>4</v>
      </c>
    </row>
    <row r="48" spans="1:58" s="35" customFormat="1" ht="16.5" customHeight="1">
      <c r="A48" s="52"/>
      <c r="B48" s="52"/>
      <c r="C48" s="54"/>
      <c r="D48" s="55"/>
      <c r="E48" s="55"/>
      <c r="F48" s="55"/>
      <c r="G48" s="55"/>
      <c r="H48" s="55"/>
      <c r="I48" s="55"/>
      <c r="J48" s="55"/>
      <c r="K48" s="56"/>
      <c r="L48" s="56"/>
      <c r="M48" s="55"/>
      <c r="N48" s="55"/>
      <c r="O48" s="55"/>
      <c r="P48" s="48"/>
      <c r="Q48" s="48"/>
      <c r="R48" s="48"/>
      <c r="S48" s="48"/>
      <c r="T48" s="56"/>
      <c r="U48" s="56"/>
      <c r="V48" s="48"/>
      <c r="W48" s="48"/>
      <c r="X48" s="48"/>
      <c r="Y48" s="48"/>
      <c r="Z48" s="48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7"/>
      <c r="AN48" s="57"/>
      <c r="AO48" s="2" t="s">
        <v>73</v>
      </c>
      <c r="AP48" s="35">
        <v>156</v>
      </c>
      <c r="AQ48" s="35">
        <v>252</v>
      </c>
      <c r="AR48" s="35">
        <v>424</v>
      </c>
      <c r="AS48" s="35">
        <v>322</v>
      </c>
      <c r="AT48" s="35">
        <v>127</v>
      </c>
      <c r="AU48" s="35">
        <v>60</v>
      </c>
      <c r="AV48" s="35">
        <v>1341</v>
      </c>
      <c r="AW48" s="35" t="s">
        <v>73</v>
      </c>
      <c r="AX48" s="35">
        <v>156</v>
      </c>
      <c r="AY48" s="35">
        <v>252</v>
      </c>
      <c r="AZ48" s="35">
        <v>424</v>
      </c>
      <c r="BA48" s="35">
        <v>322</v>
      </c>
      <c r="BB48" s="35">
        <v>127</v>
      </c>
      <c r="BC48" s="35">
        <v>3.01</v>
      </c>
      <c r="BD48" s="35">
        <v>1.1499999999999999</v>
      </c>
      <c r="BE48" s="35">
        <v>3</v>
      </c>
      <c r="BF48" s="35">
        <v>3</v>
      </c>
    </row>
    <row r="49" spans="1:58" s="35" customFormat="1" ht="16.5" customHeight="1">
      <c r="A49" s="52"/>
      <c r="B49" s="52"/>
      <c r="C49" s="54"/>
      <c r="D49" s="55"/>
      <c r="E49" s="55"/>
      <c r="F49" s="55"/>
      <c r="G49" s="55"/>
      <c r="H49" s="55"/>
      <c r="I49" s="55"/>
      <c r="J49" s="55"/>
      <c r="K49" s="56"/>
      <c r="L49" s="56"/>
      <c r="M49" s="55"/>
      <c r="N49" s="55"/>
      <c r="O49" s="55"/>
      <c r="P49" s="48"/>
      <c r="Q49" s="48"/>
      <c r="R49" s="48"/>
      <c r="S49" s="48"/>
      <c r="T49" s="56"/>
      <c r="U49" s="56"/>
      <c r="V49" s="48"/>
      <c r="W49" s="48"/>
      <c r="X49" s="48"/>
      <c r="Y49" s="48"/>
      <c r="Z49" s="48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7"/>
      <c r="AN49" s="57"/>
      <c r="AO49" s="2" t="s">
        <v>74</v>
      </c>
      <c r="AP49" s="35">
        <v>93</v>
      </c>
      <c r="AQ49" s="35">
        <v>144</v>
      </c>
      <c r="AR49" s="35">
        <v>312</v>
      </c>
      <c r="AS49" s="35">
        <v>423</v>
      </c>
      <c r="AT49" s="35">
        <v>335</v>
      </c>
      <c r="AU49" s="35">
        <v>34</v>
      </c>
      <c r="AV49" s="35">
        <v>1341</v>
      </c>
      <c r="AW49" s="35" t="s">
        <v>74</v>
      </c>
      <c r="AX49" s="35">
        <v>93</v>
      </c>
      <c r="AY49" s="35">
        <v>144</v>
      </c>
      <c r="AZ49" s="35">
        <v>312</v>
      </c>
      <c r="BA49" s="35">
        <v>423</v>
      </c>
      <c r="BB49" s="35">
        <v>335</v>
      </c>
      <c r="BC49" s="35">
        <v>3.58</v>
      </c>
      <c r="BD49" s="35">
        <v>1.18</v>
      </c>
      <c r="BE49" s="35">
        <v>4</v>
      </c>
      <c r="BF49" s="35">
        <v>4</v>
      </c>
    </row>
    <row r="50" spans="1:58" s="35" customFormat="1" ht="16.5" customHeight="1">
      <c r="A50" s="52"/>
      <c r="B50" s="52"/>
      <c r="C50" s="54"/>
      <c r="D50" s="55"/>
      <c r="E50" s="55"/>
      <c r="F50" s="55"/>
      <c r="G50" s="55"/>
      <c r="H50" s="55"/>
      <c r="I50" s="55"/>
      <c r="J50" s="55"/>
      <c r="K50" s="56"/>
      <c r="L50" s="56"/>
      <c r="M50" s="55"/>
      <c r="N50" s="55"/>
      <c r="O50" s="55"/>
      <c r="P50" s="48"/>
      <c r="Q50" s="48"/>
      <c r="R50" s="48"/>
      <c r="S50" s="48"/>
      <c r="T50" s="56"/>
      <c r="U50" s="56"/>
      <c r="V50" s="48"/>
      <c r="W50" s="48"/>
      <c r="X50" s="48"/>
      <c r="Y50" s="48"/>
      <c r="Z50" s="48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7"/>
      <c r="AN50" s="57"/>
      <c r="AO50" s="2" t="s">
        <v>75</v>
      </c>
      <c r="AP50" s="35">
        <v>218</v>
      </c>
      <c r="AQ50" s="35">
        <v>276</v>
      </c>
      <c r="AR50" s="35">
        <v>402</v>
      </c>
      <c r="AS50" s="35">
        <v>269</v>
      </c>
      <c r="AT50" s="35">
        <v>118</v>
      </c>
      <c r="AU50" s="35">
        <v>58</v>
      </c>
      <c r="AV50" s="35">
        <v>1341</v>
      </c>
      <c r="AW50" s="35" t="s">
        <v>75</v>
      </c>
      <c r="AX50" s="35">
        <v>218</v>
      </c>
      <c r="AY50" s="35">
        <v>276</v>
      </c>
      <c r="AZ50" s="35">
        <v>402</v>
      </c>
      <c r="BA50" s="35">
        <v>269</v>
      </c>
      <c r="BB50" s="35">
        <v>118</v>
      </c>
      <c r="BC50" s="35">
        <v>2.84</v>
      </c>
      <c r="BD50" s="35">
        <v>1.2</v>
      </c>
      <c r="BE50" s="35">
        <v>3</v>
      </c>
      <c r="BF50" s="35">
        <v>3</v>
      </c>
    </row>
    <row r="51" spans="1:58" s="35" customFormat="1" ht="16.5" customHeight="1">
      <c r="A51" s="52"/>
      <c r="B51" s="52"/>
      <c r="C51" s="54"/>
      <c r="D51" s="55"/>
      <c r="E51" s="55"/>
      <c r="F51" s="55"/>
      <c r="G51" s="55"/>
      <c r="H51" s="55"/>
      <c r="I51" s="55"/>
      <c r="J51" s="55"/>
      <c r="K51" s="56"/>
      <c r="L51" s="56"/>
      <c r="M51" s="55"/>
      <c r="N51" s="55"/>
      <c r="O51" s="55"/>
      <c r="P51" s="48"/>
      <c r="Q51" s="48"/>
      <c r="R51" s="48"/>
      <c r="S51" s="48"/>
      <c r="T51" s="56"/>
      <c r="U51" s="56"/>
      <c r="V51" s="48"/>
      <c r="W51" s="48"/>
      <c r="X51" s="48"/>
      <c r="Y51" s="48"/>
      <c r="Z51" s="48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7"/>
      <c r="AN51" s="57"/>
      <c r="AO51" s="2" t="s">
        <v>76</v>
      </c>
      <c r="AP51" s="35">
        <v>154</v>
      </c>
      <c r="AQ51" s="35">
        <v>234</v>
      </c>
      <c r="AR51" s="35">
        <v>342</v>
      </c>
      <c r="AS51" s="35">
        <v>342</v>
      </c>
      <c r="AT51" s="35">
        <v>213</v>
      </c>
      <c r="AU51" s="35">
        <v>56</v>
      </c>
      <c r="AV51" s="35">
        <v>1341</v>
      </c>
      <c r="AW51" s="35" t="s">
        <v>76</v>
      </c>
      <c r="AX51" s="35">
        <v>154</v>
      </c>
      <c r="AY51" s="35">
        <v>234</v>
      </c>
      <c r="AZ51" s="35">
        <v>342</v>
      </c>
      <c r="BA51" s="35">
        <v>342</v>
      </c>
      <c r="BB51" s="35">
        <v>213</v>
      </c>
      <c r="BC51" s="35">
        <v>3.18</v>
      </c>
      <c r="BD51" s="35">
        <v>1.25</v>
      </c>
      <c r="BE51" s="35">
        <v>3</v>
      </c>
      <c r="BF51" s="35" t="s">
        <v>77</v>
      </c>
    </row>
    <row r="52" spans="1:58" s="35" customFormat="1" ht="16.5" customHeight="1">
      <c r="A52" s="52"/>
      <c r="B52" s="52"/>
      <c r="C52" s="54"/>
      <c r="D52" s="55"/>
      <c r="E52" s="55"/>
      <c r="F52" s="55"/>
      <c r="G52" s="55"/>
      <c r="H52" s="55"/>
      <c r="I52" s="55"/>
      <c r="J52" s="55"/>
      <c r="K52" s="56"/>
      <c r="L52" s="56"/>
      <c r="M52" s="55"/>
      <c r="N52" s="55"/>
      <c r="O52" s="55"/>
      <c r="P52" s="48"/>
      <c r="Q52" s="48"/>
      <c r="R52" s="48"/>
      <c r="S52" s="48"/>
      <c r="T52" s="56"/>
      <c r="U52" s="56"/>
      <c r="V52" s="48"/>
      <c r="W52" s="48"/>
      <c r="X52" s="48"/>
      <c r="Y52" s="48"/>
      <c r="Z52" s="48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7"/>
      <c r="AN52" s="57"/>
      <c r="AO52" s="2" t="s">
        <v>78</v>
      </c>
      <c r="AP52" s="35">
        <v>86</v>
      </c>
      <c r="AQ52" s="35">
        <v>141</v>
      </c>
      <c r="AR52" s="35">
        <v>303</v>
      </c>
      <c r="AS52" s="35">
        <v>459</v>
      </c>
      <c r="AT52" s="35">
        <v>334</v>
      </c>
      <c r="AU52" s="35">
        <v>18</v>
      </c>
      <c r="AV52" s="35">
        <v>1341</v>
      </c>
      <c r="AW52" s="35" t="s">
        <v>78</v>
      </c>
      <c r="AX52" s="35">
        <v>86</v>
      </c>
      <c r="AY52" s="35">
        <v>141</v>
      </c>
      <c r="AZ52" s="35">
        <v>303</v>
      </c>
      <c r="BA52" s="35">
        <v>459</v>
      </c>
      <c r="BB52" s="35">
        <v>334</v>
      </c>
      <c r="BC52" s="35">
        <v>3.62</v>
      </c>
      <c r="BD52" s="35">
        <v>1.1599999999999999</v>
      </c>
      <c r="BE52" s="35">
        <v>4</v>
      </c>
      <c r="BF52" s="35">
        <v>4</v>
      </c>
    </row>
    <row r="53" spans="1:58" s="35" customFormat="1" ht="16.5" customHeight="1">
      <c r="A53" s="52"/>
      <c r="B53" s="52"/>
      <c r="C53" s="54"/>
      <c r="D53" s="55"/>
      <c r="E53" s="55"/>
      <c r="F53" s="55"/>
      <c r="G53" s="55"/>
      <c r="H53" s="55"/>
      <c r="I53" s="55"/>
      <c r="J53" s="55"/>
      <c r="K53" s="56"/>
      <c r="L53" s="56"/>
      <c r="M53" s="55"/>
      <c r="N53" s="55"/>
      <c r="O53" s="55"/>
      <c r="P53" s="48"/>
      <c r="Q53" s="48"/>
      <c r="R53" s="48"/>
      <c r="S53" s="48"/>
      <c r="T53" s="56"/>
      <c r="U53" s="56"/>
      <c r="V53" s="48"/>
      <c r="W53" s="48"/>
      <c r="X53" s="48"/>
      <c r="Y53" s="48"/>
      <c r="Z53" s="48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7"/>
      <c r="AN53" s="57"/>
      <c r="AO53" s="2" t="s">
        <v>79</v>
      </c>
      <c r="AP53" s="35">
        <v>204</v>
      </c>
      <c r="AQ53" s="35">
        <v>196</v>
      </c>
      <c r="AR53" s="35">
        <v>286</v>
      </c>
      <c r="AS53" s="35">
        <v>250</v>
      </c>
      <c r="AT53" s="35">
        <v>170</v>
      </c>
      <c r="AU53" s="35">
        <v>235</v>
      </c>
      <c r="AV53" s="35">
        <v>1341</v>
      </c>
      <c r="AW53" s="35" t="s">
        <v>79</v>
      </c>
      <c r="AX53" s="35">
        <v>204</v>
      </c>
      <c r="AY53" s="35">
        <v>196</v>
      </c>
      <c r="AZ53" s="35">
        <v>286</v>
      </c>
      <c r="BA53" s="35">
        <v>250</v>
      </c>
      <c r="BB53" s="35">
        <v>170</v>
      </c>
      <c r="BC53" s="35">
        <v>2.99</v>
      </c>
      <c r="BD53" s="35">
        <v>1.33</v>
      </c>
      <c r="BE53" s="35">
        <v>3</v>
      </c>
      <c r="BF53" s="35">
        <v>3</v>
      </c>
    </row>
    <row r="54" spans="1:58" s="35" customFormat="1" ht="16.5" customHeight="1">
      <c r="A54" s="52"/>
      <c r="B54" s="52"/>
      <c r="C54" s="54"/>
      <c r="D54" s="55"/>
      <c r="E54" s="55"/>
      <c r="F54" s="55"/>
      <c r="G54" s="55"/>
      <c r="H54" s="55"/>
      <c r="I54" s="55"/>
      <c r="J54" s="55"/>
      <c r="K54" s="56"/>
      <c r="L54" s="56"/>
      <c r="M54" s="55"/>
      <c r="N54" s="55"/>
      <c r="O54" s="55"/>
      <c r="P54" s="48"/>
      <c r="Q54" s="48"/>
      <c r="R54" s="48"/>
      <c r="S54" s="48"/>
      <c r="T54" s="56"/>
      <c r="U54" s="56"/>
      <c r="V54" s="48"/>
      <c r="W54" s="48"/>
      <c r="X54" s="48"/>
      <c r="Y54" s="48"/>
      <c r="Z54" s="48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7"/>
      <c r="AN54" s="57"/>
      <c r="AO54" s="2" t="s">
        <v>80</v>
      </c>
      <c r="AP54" s="35">
        <v>191</v>
      </c>
      <c r="AQ54" s="35">
        <v>188</v>
      </c>
      <c r="AR54" s="35">
        <v>307</v>
      </c>
      <c r="AS54" s="35">
        <v>302</v>
      </c>
      <c r="AT54" s="35">
        <v>255</v>
      </c>
      <c r="AU54" s="35">
        <v>98</v>
      </c>
      <c r="AV54" s="35">
        <v>1341</v>
      </c>
      <c r="AW54" s="35" t="s">
        <v>80</v>
      </c>
      <c r="AX54" s="35">
        <v>191</v>
      </c>
      <c r="AY54" s="35">
        <v>188</v>
      </c>
      <c r="AZ54" s="35">
        <v>307</v>
      </c>
      <c r="BA54" s="35">
        <v>302</v>
      </c>
      <c r="BB54" s="35">
        <v>255</v>
      </c>
      <c r="BC54" s="35">
        <v>3.19</v>
      </c>
      <c r="BD54" s="35">
        <v>1.34</v>
      </c>
      <c r="BE54" s="35">
        <v>3</v>
      </c>
      <c r="BF54" s="35">
        <v>3</v>
      </c>
    </row>
    <row r="55" spans="1:58" s="35" customFormat="1" ht="16.5" customHeight="1">
      <c r="A55" s="52"/>
      <c r="B55" s="52"/>
      <c r="C55" s="54"/>
      <c r="D55" s="55"/>
      <c r="E55" s="55"/>
      <c r="F55" s="55"/>
      <c r="G55" s="55"/>
      <c r="H55" s="55"/>
      <c r="I55" s="55"/>
      <c r="J55" s="55"/>
      <c r="K55" s="56"/>
      <c r="L55" s="56"/>
      <c r="M55" s="55"/>
      <c r="N55" s="55"/>
      <c r="O55" s="55"/>
      <c r="P55" s="48"/>
      <c r="Q55" s="48"/>
      <c r="R55" s="48"/>
      <c r="S55" s="48"/>
      <c r="T55" s="56"/>
      <c r="U55" s="56"/>
      <c r="V55" s="48"/>
      <c r="W55" s="48"/>
      <c r="X55" s="48"/>
      <c r="Y55" s="48"/>
      <c r="Z55" s="48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7"/>
      <c r="AN55" s="57"/>
      <c r="AO55" s="2" t="s">
        <v>81</v>
      </c>
      <c r="AP55" s="35">
        <v>191</v>
      </c>
      <c r="AQ55" s="35">
        <v>233</v>
      </c>
      <c r="AR55" s="35">
        <v>375</v>
      </c>
      <c r="AS55" s="35">
        <v>332</v>
      </c>
      <c r="AT55" s="35">
        <v>151</v>
      </c>
      <c r="AU55" s="35">
        <v>59</v>
      </c>
      <c r="AV55" s="35">
        <v>1341</v>
      </c>
      <c r="AW55" s="35" t="s">
        <v>81</v>
      </c>
      <c r="AX55" s="35">
        <v>191</v>
      </c>
      <c r="AY55" s="35">
        <v>233</v>
      </c>
      <c r="AZ55" s="35">
        <v>375</v>
      </c>
      <c r="BA55" s="35">
        <v>332</v>
      </c>
      <c r="BB55" s="35">
        <v>151</v>
      </c>
      <c r="BC55" s="35">
        <v>3.01</v>
      </c>
      <c r="BD55" s="35">
        <v>1.23</v>
      </c>
      <c r="BE55" s="35">
        <v>3</v>
      </c>
      <c r="BF55" s="35">
        <v>3</v>
      </c>
    </row>
    <row r="56" spans="1:58" s="35" customFormat="1" ht="16.5" customHeight="1">
      <c r="A56" s="52"/>
      <c r="B56" s="52"/>
      <c r="C56" s="54"/>
      <c r="D56" s="55"/>
      <c r="E56" s="55"/>
      <c r="F56" s="55"/>
      <c r="G56" s="55"/>
      <c r="H56" s="55"/>
      <c r="I56" s="55"/>
      <c r="J56" s="55"/>
      <c r="K56" s="56"/>
      <c r="L56" s="56"/>
      <c r="M56" s="55"/>
      <c r="N56" s="55"/>
      <c r="O56" s="55"/>
      <c r="P56" s="48"/>
      <c r="Q56" s="48"/>
      <c r="R56" s="48"/>
      <c r="S56" s="48"/>
      <c r="T56" s="56"/>
      <c r="U56" s="56"/>
      <c r="V56" s="48"/>
      <c r="W56" s="48"/>
      <c r="X56" s="48"/>
      <c r="Y56" s="48"/>
      <c r="Z56" s="48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7"/>
      <c r="AN56" s="57"/>
      <c r="AO56" s="2"/>
      <c r="AW56" s="35" t="s">
        <v>82</v>
      </c>
    </row>
    <row r="57" spans="1:58" s="35" customFormat="1" ht="16.5" customHeight="1">
      <c r="A57" s="52"/>
      <c r="B57" s="52"/>
      <c r="C57" s="54"/>
      <c r="D57" s="55"/>
      <c r="E57" s="55"/>
      <c r="F57" s="55"/>
      <c r="G57" s="55"/>
      <c r="H57" s="55"/>
      <c r="I57" s="55"/>
      <c r="J57" s="55"/>
      <c r="K57" s="56"/>
      <c r="L57" s="56"/>
      <c r="M57" s="55"/>
      <c r="N57" s="55"/>
      <c r="O57" s="55"/>
      <c r="P57" s="48"/>
      <c r="Q57" s="48"/>
      <c r="R57" s="48"/>
      <c r="S57" s="48"/>
      <c r="T57" s="56"/>
      <c r="U57" s="56"/>
      <c r="V57" s="48"/>
      <c r="W57" s="48"/>
      <c r="X57" s="48"/>
      <c r="Y57" s="48"/>
      <c r="Z57" s="48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7"/>
      <c r="AN57" s="57"/>
      <c r="AO57" s="2"/>
    </row>
    <row r="58" spans="1:58" s="35" customFormat="1" ht="16.5" customHeight="1">
      <c r="A58" s="52"/>
      <c r="B58" s="52"/>
      <c r="C58" s="54"/>
      <c r="D58" s="55"/>
      <c r="E58" s="55"/>
      <c r="F58" s="55"/>
      <c r="G58" s="55"/>
      <c r="H58" s="55"/>
      <c r="I58" s="55"/>
      <c r="J58" s="55"/>
      <c r="K58" s="56"/>
      <c r="L58" s="56"/>
      <c r="M58" s="55"/>
      <c r="N58" s="55"/>
      <c r="O58" s="55"/>
      <c r="P58" s="48"/>
      <c r="Q58" s="48"/>
      <c r="R58" s="48"/>
      <c r="S58" s="48"/>
      <c r="T58" s="56"/>
      <c r="U58" s="56"/>
      <c r="V58" s="48"/>
      <c r="W58" s="48"/>
      <c r="X58" s="48"/>
      <c r="Y58" s="48"/>
      <c r="Z58" s="48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7"/>
      <c r="AN58" s="57"/>
      <c r="AO58" s="2"/>
    </row>
    <row r="59" spans="1:58" s="35" customFormat="1" ht="16.5" customHeight="1">
      <c r="A59" s="52"/>
      <c r="B59" s="52"/>
      <c r="C59" s="54"/>
      <c r="D59" s="55"/>
      <c r="E59" s="55"/>
      <c r="F59" s="55"/>
      <c r="G59" s="55"/>
      <c r="H59" s="55"/>
      <c r="I59" s="55"/>
      <c r="J59" s="55"/>
      <c r="K59" s="56"/>
      <c r="L59" s="56"/>
      <c r="M59" s="55"/>
      <c r="N59" s="55"/>
      <c r="O59" s="55"/>
      <c r="P59" s="48"/>
      <c r="Q59" s="48"/>
      <c r="R59" s="48"/>
      <c r="S59" s="48"/>
      <c r="T59" s="56"/>
      <c r="U59" s="56"/>
      <c r="V59" s="48"/>
      <c r="W59" s="48"/>
      <c r="X59" s="48"/>
      <c r="Y59" s="48"/>
      <c r="Z59" s="48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7"/>
      <c r="AN59" s="57"/>
      <c r="AO59" s="2"/>
    </row>
    <row r="60" spans="1:58" s="35" customFormat="1" ht="16.5" customHeight="1">
      <c r="A60" s="52"/>
      <c r="B60" s="52"/>
      <c r="C60" s="54"/>
      <c r="D60" s="55"/>
      <c r="E60" s="55"/>
      <c r="F60" s="55"/>
      <c r="G60" s="55"/>
      <c r="H60" s="55"/>
      <c r="I60" s="55"/>
      <c r="J60" s="55"/>
      <c r="K60" s="56"/>
      <c r="L60" s="56"/>
      <c r="M60" s="55"/>
      <c r="N60" s="55"/>
      <c r="O60" s="55"/>
      <c r="P60" s="48"/>
      <c r="Q60" s="48"/>
      <c r="R60" s="48"/>
      <c r="S60" s="48"/>
      <c r="T60" s="56"/>
      <c r="U60" s="56"/>
      <c r="V60" s="48"/>
      <c r="W60" s="48"/>
      <c r="X60" s="48"/>
      <c r="Y60" s="48"/>
      <c r="Z60" s="48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7"/>
      <c r="AN60" s="57"/>
      <c r="AO60" s="2"/>
    </row>
    <row r="61" spans="1:58" s="35" customFormat="1" ht="16.5" customHeight="1">
      <c r="A61" s="52"/>
      <c r="B61" s="52"/>
      <c r="C61" s="54"/>
      <c r="D61" s="55"/>
      <c r="E61" s="55"/>
      <c r="F61" s="55"/>
      <c r="G61" s="55"/>
      <c r="H61" s="55"/>
      <c r="I61" s="55"/>
      <c r="J61" s="55"/>
      <c r="K61" s="56"/>
      <c r="L61" s="56"/>
      <c r="M61" s="55"/>
      <c r="N61" s="55"/>
      <c r="O61" s="55"/>
      <c r="P61" s="48"/>
      <c r="Q61" s="48"/>
      <c r="R61" s="48"/>
      <c r="S61" s="48"/>
      <c r="T61" s="56"/>
      <c r="U61" s="56"/>
      <c r="V61" s="48"/>
      <c r="W61" s="48"/>
      <c r="X61" s="48"/>
      <c r="Y61" s="48"/>
      <c r="Z61" s="48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7"/>
      <c r="AN61" s="57"/>
      <c r="AO61" s="2"/>
    </row>
    <row r="62" spans="1:58" s="35" customFormat="1" ht="16.5" customHeight="1">
      <c r="A62" s="52"/>
      <c r="B62" s="52"/>
      <c r="C62" s="54"/>
      <c r="D62" s="55"/>
      <c r="E62" s="55"/>
      <c r="F62" s="55"/>
      <c r="G62" s="55"/>
      <c r="H62" s="55"/>
      <c r="I62" s="55"/>
      <c r="J62" s="55"/>
      <c r="K62" s="56"/>
      <c r="L62" s="56"/>
      <c r="M62" s="55"/>
      <c r="N62" s="55"/>
      <c r="O62" s="55"/>
      <c r="P62" s="48"/>
      <c r="Q62" s="48"/>
      <c r="R62" s="48"/>
      <c r="S62" s="48"/>
      <c r="T62" s="56"/>
      <c r="U62" s="56"/>
      <c r="V62" s="48"/>
      <c r="W62" s="48"/>
      <c r="X62" s="48"/>
      <c r="Y62" s="48"/>
      <c r="Z62" s="48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7"/>
      <c r="AN62" s="57"/>
      <c r="AO62" s="2"/>
    </row>
    <row r="63" spans="1:58" s="35" customFormat="1" ht="16.5" customHeight="1">
      <c r="A63" s="52"/>
      <c r="B63" s="52"/>
      <c r="C63" s="54"/>
      <c r="D63" s="55"/>
      <c r="E63" s="55"/>
      <c r="F63" s="55"/>
      <c r="G63" s="55"/>
      <c r="H63" s="55"/>
      <c r="I63" s="55"/>
      <c r="J63" s="55"/>
      <c r="K63" s="56"/>
      <c r="L63" s="56"/>
      <c r="M63" s="55"/>
      <c r="N63" s="55"/>
      <c r="O63" s="55"/>
      <c r="P63" s="48"/>
      <c r="Q63" s="48"/>
      <c r="R63" s="48"/>
      <c r="S63" s="48"/>
      <c r="T63" s="56"/>
      <c r="U63" s="56"/>
      <c r="V63" s="48"/>
      <c r="W63" s="48"/>
      <c r="X63" s="48"/>
      <c r="Y63" s="48"/>
      <c r="Z63" s="48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7"/>
      <c r="AN63" s="57"/>
      <c r="AO63" s="2"/>
    </row>
    <row r="64" spans="1:58" s="35" customFormat="1" ht="16.5" customHeight="1">
      <c r="A64" s="55"/>
      <c r="B64" s="58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0"/>
      <c r="P64" s="50"/>
      <c r="Q64" s="50"/>
      <c r="R64" s="50"/>
      <c r="S64" s="50"/>
      <c r="T64" s="50"/>
      <c r="U64" s="50"/>
      <c r="V64" s="157" t="s">
        <v>22</v>
      </c>
      <c r="W64" s="157"/>
      <c r="X64" s="157"/>
      <c r="Y64" s="157"/>
      <c r="Z64" s="157"/>
      <c r="AA64" s="157"/>
      <c r="AB64" s="21"/>
      <c r="AC64" s="157" t="s">
        <v>23</v>
      </c>
      <c r="AD64" s="157"/>
      <c r="AE64" s="157"/>
      <c r="AF64" s="157"/>
      <c r="AG64" s="157"/>
      <c r="AH64" s="157"/>
      <c r="AI64" s="122" t="s">
        <v>24</v>
      </c>
      <c r="AJ64" s="124"/>
      <c r="AK64" s="158" t="s">
        <v>83</v>
      </c>
      <c r="AL64" s="158"/>
      <c r="AM64" s="158"/>
      <c r="AN64" s="158"/>
      <c r="AO64" s="2"/>
    </row>
    <row r="65" spans="1:41" s="35" customFormat="1" ht="16.5" customHeight="1">
      <c r="A65" s="55"/>
      <c r="B65" s="58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9"/>
      <c r="P65" s="59"/>
      <c r="Q65" s="59"/>
      <c r="R65" s="59"/>
      <c r="S65" s="59"/>
      <c r="T65" s="50"/>
      <c r="U65" s="50"/>
      <c r="V65" s="157"/>
      <c r="W65" s="157"/>
      <c r="X65" s="157"/>
      <c r="Y65" s="157"/>
      <c r="Z65" s="157"/>
      <c r="AA65" s="157"/>
      <c r="AB65" s="21"/>
      <c r="AC65" s="157"/>
      <c r="AD65" s="157"/>
      <c r="AE65" s="157"/>
      <c r="AF65" s="157"/>
      <c r="AG65" s="157"/>
      <c r="AH65" s="157"/>
      <c r="AI65" s="128"/>
      <c r="AJ65" s="130"/>
      <c r="AK65" s="158"/>
      <c r="AL65" s="158"/>
      <c r="AM65" s="158"/>
      <c r="AN65" s="158"/>
      <c r="AO65" s="2"/>
    </row>
    <row r="66" spans="1:41" s="35" customFormat="1" ht="16.5" customHeight="1">
      <c r="A66" s="55"/>
      <c r="B66" s="58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60"/>
      <c r="P66" s="60"/>
      <c r="Q66" s="60"/>
      <c r="R66" s="60"/>
      <c r="S66" s="60"/>
      <c r="T66" s="60"/>
      <c r="U66" s="60"/>
      <c r="V66" s="30">
        <v>1</v>
      </c>
      <c r="W66" s="30">
        <v>2</v>
      </c>
      <c r="X66" s="30">
        <v>3</v>
      </c>
      <c r="Y66" s="30">
        <v>4</v>
      </c>
      <c r="Z66" s="30">
        <v>5</v>
      </c>
      <c r="AA66" s="30" t="s">
        <v>26</v>
      </c>
      <c r="AB66" s="31" t="s">
        <v>27</v>
      </c>
      <c r="AC66" s="30">
        <v>1</v>
      </c>
      <c r="AD66" s="30">
        <v>2</v>
      </c>
      <c r="AE66" s="30">
        <v>3</v>
      </c>
      <c r="AF66" s="30">
        <v>4</v>
      </c>
      <c r="AG66" s="30">
        <v>5</v>
      </c>
      <c r="AH66" s="30" t="s">
        <v>26</v>
      </c>
      <c r="AI66" s="32" t="s">
        <v>28</v>
      </c>
      <c r="AJ66" s="32" t="s">
        <v>29</v>
      </c>
      <c r="AK66" s="33" t="s">
        <v>30</v>
      </c>
      <c r="AL66" s="33" t="s">
        <v>31</v>
      </c>
      <c r="AM66" s="34" t="s">
        <v>32</v>
      </c>
      <c r="AN66" s="34" t="s">
        <v>33</v>
      </c>
      <c r="AO66" s="2"/>
    </row>
    <row r="67" spans="1:41" s="35" customFormat="1" ht="16.5" customHeight="1">
      <c r="A67" s="160" t="s">
        <v>84</v>
      </c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8">
        <f>AP40</f>
        <v>29</v>
      </c>
      <c r="W67" s="8">
        <f t="shared" ref="W67:AB67" si="7">AQ40</f>
        <v>17</v>
      </c>
      <c r="X67" s="8">
        <f t="shared" si="7"/>
        <v>45</v>
      </c>
      <c r="Y67" s="8">
        <f t="shared" si="7"/>
        <v>58</v>
      </c>
      <c r="Z67" s="8">
        <f t="shared" si="7"/>
        <v>76</v>
      </c>
      <c r="AA67" s="8">
        <f t="shared" si="7"/>
        <v>8</v>
      </c>
      <c r="AB67" s="8">
        <f t="shared" si="7"/>
        <v>233</v>
      </c>
      <c r="AC67" s="37">
        <f t="shared" ref="AC67:AH67" si="8">V67/$AB67</f>
        <v>0.12446351931330472</v>
      </c>
      <c r="AD67" s="37">
        <f t="shared" si="8"/>
        <v>7.2961373390557943E-2</v>
      </c>
      <c r="AE67" s="37">
        <f t="shared" si="8"/>
        <v>0.19313304721030042</v>
      </c>
      <c r="AF67" s="37">
        <f t="shared" si="8"/>
        <v>0.24892703862660945</v>
      </c>
      <c r="AG67" s="37">
        <f t="shared" si="8"/>
        <v>0.3261802575107296</v>
      </c>
      <c r="AH67" s="37">
        <f t="shared" si="8"/>
        <v>3.4334763948497854E-2</v>
      </c>
      <c r="AI67" s="37">
        <f>(V67+W67)/(V67+W67+X67+Y67+Z67)</f>
        <v>0.20444444444444446</v>
      </c>
      <c r="AJ67" s="37">
        <f>(X67+Y67+Z67)/(V67+W67+X67+Y67+Z67)</f>
        <v>0.79555555555555557</v>
      </c>
      <c r="AK67" s="38">
        <f>BC40</f>
        <v>3.6</v>
      </c>
      <c r="AL67" s="38">
        <f>BD40</f>
        <v>1.36</v>
      </c>
      <c r="AM67" s="39">
        <f>BE40</f>
        <v>4</v>
      </c>
      <c r="AN67" s="39">
        <f>BF40</f>
        <v>5</v>
      </c>
      <c r="AO67" s="2"/>
    </row>
    <row r="68" spans="1:41" s="35" customFormat="1" ht="16.5" customHeight="1">
      <c r="A68" s="52"/>
      <c r="B68" s="52"/>
      <c r="C68" s="54"/>
      <c r="D68" s="55"/>
      <c r="E68" s="55"/>
      <c r="F68" s="55"/>
      <c r="G68" s="55"/>
      <c r="H68" s="55"/>
      <c r="I68" s="55"/>
      <c r="J68" s="55"/>
      <c r="K68" s="56"/>
      <c r="L68" s="56"/>
      <c r="M68" s="55"/>
      <c r="N68" s="55"/>
      <c r="O68" s="55"/>
      <c r="P68" s="48"/>
      <c r="Q68" s="48"/>
      <c r="R68" s="48"/>
      <c r="S68" s="48"/>
      <c r="T68" s="56"/>
      <c r="U68" s="56"/>
      <c r="V68" s="48"/>
      <c r="W68" s="48"/>
      <c r="X68" s="48"/>
      <c r="Y68" s="48"/>
      <c r="Z68" s="48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7"/>
      <c r="AN68" s="57"/>
      <c r="AO68" s="2"/>
    </row>
    <row r="69" spans="1:41" s="35" customFormat="1" ht="16.5" customHeight="1">
      <c r="A69" s="52"/>
      <c r="B69" s="52"/>
      <c r="C69" s="54"/>
      <c r="D69" s="55"/>
      <c r="E69" s="55"/>
      <c r="F69" s="55"/>
      <c r="G69" s="55"/>
      <c r="H69" s="55"/>
      <c r="I69" s="55"/>
      <c r="J69" s="55"/>
      <c r="K69" s="56"/>
      <c r="L69" s="56"/>
      <c r="M69" s="55"/>
      <c r="N69" s="55"/>
      <c r="O69" s="55"/>
      <c r="P69" s="48"/>
      <c r="Q69" s="48"/>
      <c r="R69" s="48"/>
      <c r="S69" s="48"/>
      <c r="T69" s="56"/>
      <c r="U69" s="56"/>
      <c r="V69" s="48"/>
      <c r="W69" s="48"/>
      <c r="X69" s="48"/>
      <c r="Y69" s="48"/>
      <c r="Z69" s="48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7"/>
      <c r="AN69" s="57"/>
      <c r="AO69" s="2"/>
    </row>
    <row r="70" spans="1:41" s="35" customFormat="1" ht="16.5" customHeight="1">
      <c r="A70" s="52"/>
      <c r="B70" s="52"/>
      <c r="C70" s="54"/>
      <c r="D70" s="55"/>
      <c r="E70" s="55"/>
      <c r="F70" s="55"/>
      <c r="G70" s="55"/>
      <c r="H70" s="55"/>
      <c r="I70" s="55"/>
      <c r="J70" s="55"/>
      <c r="K70" s="56"/>
      <c r="L70" s="56"/>
      <c r="M70" s="55"/>
      <c r="N70" s="55"/>
      <c r="O70" s="55"/>
      <c r="P70" s="48"/>
      <c r="Q70" s="48"/>
      <c r="R70" s="48"/>
      <c r="S70" s="48"/>
      <c r="T70" s="56"/>
      <c r="U70" s="56"/>
      <c r="V70" s="48"/>
      <c r="W70" s="48"/>
      <c r="X70" s="48"/>
      <c r="Y70" s="48"/>
      <c r="Z70" s="48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7"/>
      <c r="AN70" s="57"/>
      <c r="AO70" s="2"/>
    </row>
    <row r="71" spans="1:41" s="35" customFormat="1" ht="35.25" customHeight="1">
      <c r="A71" s="154" t="s">
        <v>85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6"/>
      <c r="V71" s="50"/>
      <c r="W71" s="50"/>
      <c r="X71" s="50"/>
      <c r="Y71" s="50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2"/>
    </row>
    <row r="72" spans="1:41" s="65" customFormat="1" ht="16.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3"/>
      <c r="AN72" s="63"/>
      <c r="AO72" s="64"/>
    </row>
    <row r="73" spans="1:41" s="35" customFormat="1" ht="16.5" customHeight="1">
      <c r="A73" s="52"/>
      <c r="B73" s="52"/>
      <c r="C73" s="52"/>
      <c r="D73" s="52"/>
      <c r="E73" s="52"/>
      <c r="F73" s="52"/>
      <c r="G73" s="50"/>
      <c r="H73" s="50"/>
      <c r="I73" s="50"/>
      <c r="J73" s="50"/>
      <c r="K73" s="48"/>
      <c r="L73" s="48"/>
      <c r="M73" s="55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7"/>
      <c r="AN73" s="57"/>
      <c r="AO73" s="2"/>
    </row>
    <row r="74" spans="1:41" s="35" customFormat="1" ht="18.75" customHeight="1">
      <c r="A74" s="52"/>
      <c r="B74" s="52"/>
      <c r="C74" s="52"/>
      <c r="D74" s="52"/>
      <c r="E74" s="52"/>
      <c r="F74" s="52"/>
      <c r="G74" s="50"/>
      <c r="H74" s="50"/>
      <c r="I74" s="50"/>
      <c r="J74" s="50"/>
      <c r="K74" s="55"/>
      <c r="L74" s="55"/>
      <c r="M74" s="55"/>
      <c r="N74" s="55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7"/>
      <c r="AN74" s="57"/>
      <c r="AO74" s="2"/>
    </row>
    <row r="75" spans="1:41" s="35" customFormat="1" ht="16.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50"/>
      <c r="AG75" s="50"/>
      <c r="AH75" s="50"/>
      <c r="AI75" s="50"/>
      <c r="AJ75" s="50"/>
      <c r="AK75" s="50"/>
      <c r="AL75" s="50"/>
      <c r="AM75" s="57"/>
      <c r="AN75" s="57"/>
      <c r="AO75" s="2"/>
    </row>
    <row r="76" spans="1:41" s="35" customFormat="1" ht="16.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50"/>
      <c r="AG76" s="50"/>
      <c r="AH76" s="50"/>
      <c r="AI76" s="50"/>
      <c r="AJ76" s="50"/>
      <c r="AK76" s="50"/>
      <c r="AL76" s="50"/>
      <c r="AM76" s="57"/>
      <c r="AN76" s="57"/>
      <c r="AO76" s="2"/>
    </row>
    <row r="77" spans="1:41" s="35" customFormat="1" ht="16.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50"/>
      <c r="AG77" s="50"/>
      <c r="AH77" s="50"/>
      <c r="AI77" s="50"/>
      <c r="AJ77" s="50"/>
      <c r="AK77" s="50"/>
      <c r="AL77" s="50"/>
      <c r="AM77" s="57"/>
      <c r="AN77" s="57"/>
      <c r="AO77" s="2"/>
    </row>
    <row r="78" spans="1:41" s="35" customFormat="1" ht="16.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50"/>
      <c r="AG78" s="50"/>
      <c r="AH78" s="50"/>
      <c r="AI78" s="50"/>
      <c r="AJ78" s="50"/>
      <c r="AK78" s="50"/>
      <c r="AL78" s="50"/>
      <c r="AM78" s="57"/>
      <c r="AN78" s="57"/>
      <c r="AO78" s="2"/>
    </row>
    <row r="79" spans="1:41" s="35" customFormat="1" ht="16.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50"/>
      <c r="AG79" s="50"/>
      <c r="AH79" s="50"/>
      <c r="AI79" s="50"/>
      <c r="AJ79" s="50"/>
      <c r="AK79" s="50"/>
      <c r="AL79" s="50"/>
      <c r="AM79" s="57"/>
      <c r="AN79" s="57"/>
      <c r="AO79" s="2"/>
    </row>
    <row r="80" spans="1:41" s="35" customFormat="1" ht="16.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50"/>
      <c r="AG80" s="50"/>
      <c r="AH80" s="50"/>
      <c r="AI80" s="50"/>
      <c r="AJ80" s="50"/>
      <c r="AK80" s="50"/>
      <c r="AL80" s="50"/>
      <c r="AM80" s="57"/>
      <c r="AN80" s="57"/>
      <c r="AO80" s="2"/>
    </row>
    <row r="81" spans="1:41" s="35" customFormat="1" ht="16.5" customHeight="1">
      <c r="A81" s="55"/>
      <c r="B81" s="58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50"/>
      <c r="AG81" s="50"/>
      <c r="AH81" s="50"/>
      <c r="AI81" s="50"/>
      <c r="AJ81" s="50"/>
      <c r="AK81" s="50"/>
      <c r="AL81" s="50"/>
      <c r="AM81" s="57"/>
      <c r="AN81" s="57"/>
      <c r="AO81" s="2"/>
    </row>
    <row r="82" spans="1:41" s="35" customFormat="1" ht="16.5" customHeight="1">
      <c r="A82" s="55"/>
      <c r="B82" s="58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9"/>
      <c r="AN82" s="57"/>
      <c r="AO82" s="2"/>
    </row>
    <row r="83" spans="1:41" s="35" customFormat="1" ht="16.5" customHeight="1">
      <c r="A83" s="55"/>
      <c r="B83" s="58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9"/>
      <c r="AN83" s="57"/>
      <c r="AO83" s="2"/>
    </row>
    <row r="84" spans="1:41" s="35" customFormat="1" ht="16.5" customHeight="1">
      <c r="A84" s="55"/>
      <c r="B84" s="58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9"/>
      <c r="AN84" s="57"/>
      <c r="AO84" s="2"/>
    </row>
    <row r="85" spans="1:41" s="35" customFormat="1" ht="16.5" customHeight="1">
      <c r="A85" s="55"/>
      <c r="B85" s="58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9"/>
      <c r="AN85" s="57"/>
      <c r="AO85" s="2"/>
    </row>
    <row r="86" spans="1:41" s="35" customFormat="1" ht="16.5" customHeight="1">
      <c r="A86" s="55"/>
      <c r="B86" s="58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9"/>
      <c r="AN86" s="57"/>
      <c r="AO86" s="2"/>
    </row>
    <row r="87" spans="1:41" s="35" customFormat="1" ht="16.5" customHeight="1">
      <c r="A87" s="55"/>
      <c r="B87" s="58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9"/>
      <c r="AN87" s="57"/>
      <c r="AO87" s="2"/>
    </row>
    <row r="88" spans="1:41" s="35" customFormat="1" ht="16.5" customHeight="1">
      <c r="A88" s="55"/>
      <c r="B88" s="58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9"/>
      <c r="AN88" s="57"/>
      <c r="AO88" s="2"/>
    </row>
    <row r="89" spans="1:41" s="35" customFormat="1" ht="16.5" customHeight="1">
      <c r="A89" s="55"/>
      <c r="B89" s="58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9"/>
      <c r="AN89" s="57"/>
      <c r="AO89" s="2"/>
    </row>
    <row r="90" spans="1:41" s="35" customFormat="1" ht="16.5" customHeight="1">
      <c r="A90" s="55"/>
      <c r="B90" s="58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9"/>
      <c r="AN90" s="57"/>
      <c r="AO90" s="2"/>
    </row>
    <row r="91" spans="1:41" s="35" customFormat="1" ht="16.5" customHeight="1">
      <c r="A91" s="55"/>
      <c r="B91" s="58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9"/>
      <c r="AN91" s="57"/>
      <c r="AO91" s="2"/>
    </row>
    <row r="92" spans="1:41" s="35" customFormat="1" ht="16.5" customHeight="1">
      <c r="A92" s="55"/>
      <c r="B92" s="58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9"/>
      <c r="AN92" s="57"/>
      <c r="AO92" s="2"/>
    </row>
    <row r="93" spans="1:41" s="35" customFormat="1" ht="16.5" customHeight="1">
      <c r="A93" s="55"/>
      <c r="B93" s="58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0"/>
      <c r="P93" s="50"/>
      <c r="Q93" s="50"/>
      <c r="R93" s="50"/>
      <c r="S93" s="50"/>
      <c r="T93" s="50"/>
      <c r="U93" s="50"/>
      <c r="V93" s="157" t="s">
        <v>22</v>
      </c>
      <c r="W93" s="157"/>
      <c r="X93" s="157"/>
      <c r="Y93" s="157"/>
      <c r="Z93" s="157"/>
      <c r="AA93" s="157"/>
      <c r="AB93" s="21"/>
      <c r="AC93" s="157" t="s">
        <v>23</v>
      </c>
      <c r="AD93" s="157"/>
      <c r="AE93" s="157"/>
      <c r="AF93" s="157"/>
      <c r="AG93" s="157"/>
      <c r="AH93" s="157"/>
      <c r="AI93" s="122" t="s">
        <v>24</v>
      </c>
      <c r="AJ93" s="124"/>
      <c r="AK93" s="158" t="s">
        <v>83</v>
      </c>
      <c r="AL93" s="158"/>
      <c r="AM93" s="158"/>
      <c r="AN93" s="158"/>
      <c r="AO93" s="2"/>
    </row>
    <row r="94" spans="1:41" s="35" customFormat="1" ht="16.5" customHeight="1">
      <c r="A94" s="55"/>
      <c r="B94" s="58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9"/>
      <c r="P94" s="59"/>
      <c r="Q94" s="59"/>
      <c r="R94" s="59"/>
      <c r="S94" s="59"/>
      <c r="T94" s="50"/>
      <c r="U94" s="50"/>
      <c r="V94" s="157"/>
      <c r="W94" s="157"/>
      <c r="X94" s="157"/>
      <c r="Y94" s="157"/>
      <c r="Z94" s="157"/>
      <c r="AA94" s="157"/>
      <c r="AB94" s="21"/>
      <c r="AC94" s="157"/>
      <c r="AD94" s="157"/>
      <c r="AE94" s="157"/>
      <c r="AF94" s="157"/>
      <c r="AG94" s="157"/>
      <c r="AH94" s="157"/>
      <c r="AI94" s="128"/>
      <c r="AJ94" s="130"/>
      <c r="AK94" s="158"/>
      <c r="AL94" s="158"/>
      <c r="AM94" s="158"/>
      <c r="AN94" s="158"/>
      <c r="AO94" s="2"/>
    </row>
    <row r="95" spans="1:41" s="35" customFormat="1" ht="25.5">
      <c r="A95" s="55"/>
      <c r="B95" s="58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60"/>
      <c r="P95" s="60"/>
      <c r="Q95" s="60"/>
      <c r="R95" s="60"/>
      <c r="S95" s="60"/>
      <c r="T95" s="60"/>
      <c r="U95" s="60"/>
      <c r="V95" s="30">
        <v>1</v>
      </c>
      <c r="W95" s="30">
        <v>2</v>
      </c>
      <c r="X95" s="30">
        <v>3</v>
      </c>
      <c r="Y95" s="30">
        <v>4</v>
      </c>
      <c r="Z95" s="30">
        <v>5</v>
      </c>
      <c r="AA95" s="30" t="s">
        <v>26</v>
      </c>
      <c r="AB95" s="31" t="s">
        <v>27</v>
      </c>
      <c r="AC95" s="30">
        <v>1</v>
      </c>
      <c r="AD95" s="30">
        <v>2</v>
      </c>
      <c r="AE95" s="30">
        <v>3</v>
      </c>
      <c r="AF95" s="30">
        <v>4</v>
      </c>
      <c r="AG95" s="30">
        <v>5</v>
      </c>
      <c r="AH95" s="30" t="s">
        <v>26</v>
      </c>
      <c r="AI95" s="32" t="s">
        <v>28</v>
      </c>
      <c r="AJ95" s="32" t="s">
        <v>29</v>
      </c>
      <c r="AK95" s="33" t="s">
        <v>30</v>
      </c>
      <c r="AL95" s="33" t="s">
        <v>31</v>
      </c>
      <c r="AM95" s="34" t="s">
        <v>32</v>
      </c>
      <c r="AN95" s="34" t="s">
        <v>33</v>
      </c>
      <c r="AO95" s="2"/>
    </row>
    <row r="96" spans="1:41" s="35" customFormat="1" ht="18.75">
      <c r="A96" s="160" t="s">
        <v>86</v>
      </c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8">
        <f>AP39</f>
        <v>4</v>
      </c>
      <c r="W96" s="8">
        <f t="shared" ref="W96:AB96" si="9">AQ39</f>
        <v>3</v>
      </c>
      <c r="X96" s="8">
        <f t="shared" si="9"/>
        <v>10</v>
      </c>
      <c r="Y96" s="8">
        <f t="shared" si="9"/>
        <v>11</v>
      </c>
      <c r="Z96" s="8">
        <f t="shared" si="9"/>
        <v>20</v>
      </c>
      <c r="AA96" s="8">
        <f t="shared" si="9"/>
        <v>2</v>
      </c>
      <c r="AB96" s="8">
        <f t="shared" si="9"/>
        <v>50</v>
      </c>
      <c r="AC96" s="37">
        <f t="shared" ref="AC96:AH96" si="10">V96/$AB96</f>
        <v>0.08</v>
      </c>
      <c r="AD96" s="37">
        <f t="shared" si="10"/>
        <v>0.06</v>
      </c>
      <c r="AE96" s="37">
        <f t="shared" si="10"/>
        <v>0.2</v>
      </c>
      <c r="AF96" s="37">
        <f t="shared" si="10"/>
        <v>0.22</v>
      </c>
      <c r="AG96" s="37">
        <f t="shared" si="10"/>
        <v>0.4</v>
      </c>
      <c r="AH96" s="37">
        <f t="shared" si="10"/>
        <v>0.04</v>
      </c>
      <c r="AI96" s="37">
        <f>(V96+W96)/(V96+W96+X96+Y96+Z96)</f>
        <v>0.14583333333333334</v>
      </c>
      <c r="AJ96" s="37">
        <f>(X96+Y96+Z96)/(V96+W96+X96+Y96+Z96)</f>
        <v>0.85416666666666663</v>
      </c>
      <c r="AK96" s="38">
        <f>BC39</f>
        <v>3.83</v>
      </c>
      <c r="AL96" s="38">
        <f>BD39</f>
        <v>1.28</v>
      </c>
      <c r="AM96" s="39">
        <f>BE39</f>
        <v>4</v>
      </c>
      <c r="AN96" s="39">
        <f>BF39</f>
        <v>5</v>
      </c>
      <c r="AO96" s="2"/>
    </row>
    <row r="97" spans="1:59" s="35" customFormat="1" ht="18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15"/>
      <c r="W97" s="15"/>
      <c r="X97" s="15"/>
      <c r="Y97" s="15"/>
      <c r="Z97" s="15"/>
      <c r="AA97" s="15"/>
      <c r="AB97" s="15"/>
      <c r="AC97" s="67"/>
      <c r="AD97" s="67"/>
      <c r="AE97" s="67"/>
      <c r="AF97" s="67"/>
      <c r="AG97" s="67"/>
      <c r="AH97" s="67"/>
      <c r="AI97" s="67"/>
      <c r="AJ97" s="67"/>
      <c r="AK97" s="68"/>
      <c r="AL97" s="68"/>
      <c r="AM97" s="69"/>
      <c r="AN97" s="69"/>
      <c r="AO97" s="2"/>
    </row>
    <row r="98" spans="1:59" s="2" customFormat="1" ht="15" customHeight="1">
      <c r="A98" s="113" t="s">
        <v>87</v>
      </c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70"/>
      <c r="S98" s="70"/>
      <c r="T98" s="70"/>
      <c r="U98" s="70"/>
      <c r="V98" s="15"/>
      <c r="W98" s="15"/>
      <c r="X98" s="15"/>
      <c r="Y98" s="15"/>
      <c r="Z98" s="15"/>
      <c r="AA98" s="15"/>
      <c r="AB98" s="15"/>
      <c r="AC98" s="71"/>
      <c r="AD98" s="71"/>
      <c r="AE98" s="71"/>
      <c r="AF98" s="71"/>
      <c r="AG98" s="71"/>
      <c r="AH98" s="71"/>
      <c r="AI98" s="71"/>
      <c r="AJ98" s="71"/>
      <c r="AK98" s="68"/>
      <c r="AL98" s="68"/>
      <c r="AM98" s="69"/>
      <c r="AN98" s="69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</row>
    <row r="99" spans="1:59" s="35" customFormat="1" ht="18" customHeight="1">
      <c r="A99" s="55"/>
      <c r="B99" s="50"/>
      <c r="C99" s="50"/>
      <c r="D99" s="50"/>
      <c r="E99" s="50"/>
      <c r="F99" s="50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157" t="s">
        <v>22</v>
      </c>
      <c r="W99" s="157"/>
      <c r="X99" s="157"/>
      <c r="Y99" s="157"/>
      <c r="Z99" s="157"/>
      <c r="AA99" s="157"/>
      <c r="AB99" s="21"/>
      <c r="AC99" s="157" t="s">
        <v>23</v>
      </c>
      <c r="AD99" s="157"/>
      <c r="AE99" s="157"/>
      <c r="AF99" s="157"/>
      <c r="AG99" s="157"/>
      <c r="AH99" s="157"/>
      <c r="AI99" s="122" t="s">
        <v>24</v>
      </c>
      <c r="AJ99" s="124"/>
      <c r="AK99" s="158" t="s">
        <v>83</v>
      </c>
      <c r="AL99" s="158"/>
      <c r="AM99" s="158"/>
      <c r="AN99" s="158"/>
      <c r="AO99" s="2"/>
    </row>
    <row r="100" spans="1:59" s="35" customFormat="1" ht="30.75" customHeight="1">
      <c r="A100" s="55"/>
      <c r="B100" s="59"/>
      <c r="C100" s="59"/>
      <c r="D100" s="59"/>
      <c r="E100" s="59"/>
      <c r="F100" s="59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157"/>
      <c r="W100" s="157"/>
      <c r="X100" s="157"/>
      <c r="Y100" s="157"/>
      <c r="Z100" s="157"/>
      <c r="AA100" s="157"/>
      <c r="AB100" s="21"/>
      <c r="AC100" s="157"/>
      <c r="AD100" s="157"/>
      <c r="AE100" s="157"/>
      <c r="AF100" s="157"/>
      <c r="AG100" s="157"/>
      <c r="AH100" s="157"/>
      <c r="AI100" s="128"/>
      <c r="AJ100" s="130"/>
      <c r="AK100" s="158"/>
      <c r="AL100" s="158"/>
      <c r="AM100" s="158"/>
      <c r="AN100" s="158"/>
      <c r="AO100" s="2"/>
    </row>
    <row r="101" spans="1:59" s="35" customFormat="1" ht="45" customHeight="1">
      <c r="A101" s="72"/>
      <c r="B101" s="115" t="s">
        <v>88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30">
        <v>1</v>
      </c>
      <c r="W101" s="30">
        <v>2</v>
      </c>
      <c r="X101" s="30">
        <v>3</v>
      </c>
      <c r="Y101" s="30">
        <v>4</v>
      </c>
      <c r="Z101" s="30">
        <v>5</v>
      </c>
      <c r="AA101" s="30" t="s">
        <v>26</v>
      </c>
      <c r="AB101" s="31" t="s">
        <v>27</v>
      </c>
      <c r="AC101" s="30">
        <v>1</v>
      </c>
      <c r="AD101" s="30">
        <v>2</v>
      </c>
      <c r="AE101" s="30">
        <v>3</v>
      </c>
      <c r="AF101" s="30">
        <v>4</v>
      </c>
      <c r="AG101" s="30">
        <v>5</v>
      </c>
      <c r="AH101" s="30" t="s">
        <v>26</v>
      </c>
      <c r="AI101" s="32" t="s">
        <v>28</v>
      </c>
      <c r="AJ101" s="32" t="s">
        <v>29</v>
      </c>
      <c r="AK101" s="33" t="s">
        <v>30</v>
      </c>
      <c r="AL101" s="33" t="s">
        <v>31</v>
      </c>
      <c r="AM101" s="34" t="s">
        <v>32</v>
      </c>
      <c r="AN101" s="34" t="s">
        <v>33</v>
      </c>
      <c r="AO101" s="2"/>
    </row>
    <row r="102" spans="1:59" s="41" customFormat="1" ht="18.75" customHeight="1">
      <c r="A102" s="73" t="s">
        <v>89</v>
      </c>
      <c r="B102" s="116" t="s">
        <v>90</v>
      </c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8"/>
      <c r="V102" s="74">
        <f t="shared" ref="V102:AB108" si="11">AP42</f>
        <v>179</v>
      </c>
      <c r="W102" s="74">
        <f t="shared" si="11"/>
        <v>243</v>
      </c>
      <c r="X102" s="74">
        <f t="shared" si="11"/>
        <v>358</v>
      </c>
      <c r="Y102" s="74">
        <f t="shared" si="11"/>
        <v>389</v>
      </c>
      <c r="Z102" s="74">
        <f t="shared" si="11"/>
        <v>153</v>
      </c>
      <c r="AA102" s="74">
        <f t="shared" si="11"/>
        <v>19</v>
      </c>
      <c r="AB102" s="74">
        <f t="shared" si="11"/>
        <v>1341</v>
      </c>
      <c r="AC102" s="37">
        <f t="shared" ref="AC102:AH108" si="12">V102/$AB102</f>
        <v>0.13348247576435496</v>
      </c>
      <c r="AD102" s="37">
        <f t="shared" si="12"/>
        <v>0.18120805369127516</v>
      </c>
      <c r="AE102" s="37">
        <f t="shared" si="12"/>
        <v>0.26696495152870992</v>
      </c>
      <c r="AF102" s="37">
        <f t="shared" si="12"/>
        <v>0.29008202833706187</v>
      </c>
      <c r="AG102" s="37">
        <f t="shared" si="12"/>
        <v>0.11409395973154363</v>
      </c>
      <c r="AH102" s="37">
        <f t="shared" si="12"/>
        <v>1.4168530947054437E-2</v>
      </c>
      <c r="AI102" s="37">
        <f t="shared" ref="AI102:AI108" si="13">(V102+W102)/(V102+W102+X102+Y102+Z102)</f>
        <v>0.31921331316187596</v>
      </c>
      <c r="AJ102" s="37">
        <f t="shared" ref="AJ102:AJ108" si="14">(X102+Y102+Z102)/(V102+W102+X102+Y102+Z102)</f>
        <v>0.68078668683812404</v>
      </c>
      <c r="AK102" s="75">
        <f>BC42</f>
        <v>3.07</v>
      </c>
      <c r="AL102" s="75">
        <f>BD42</f>
        <v>1.22</v>
      </c>
      <c r="AM102" s="76">
        <f>BE42</f>
        <v>3</v>
      </c>
      <c r="AN102" s="76">
        <f>BF42</f>
        <v>4</v>
      </c>
      <c r="AO102" s="40"/>
    </row>
    <row r="103" spans="1:59" s="41" customFormat="1" ht="18.75" customHeight="1">
      <c r="A103" s="36" t="s">
        <v>91</v>
      </c>
      <c r="B103" s="116" t="s">
        <v>92</v>
      </c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8"/>
      <c r="V103" s="74">
        <f t="shared" si="11"/>
        <v>61</v>
      </c>
      <c r="W103" s="74">
        <f t="shared" si="11"/>
        <v>127</v>
      </c>
      <c r="X103" s="74">
        <f t="shared" si="11"/>
        <v>299</v>
      </c>
      <c r="Y103" s="74">
        <f t="shared" si="11"/>
        <v>475</v>
      </c>
      <c r="Z103" s="74">
        <f t="shared" si="11"/>
        <v>367</v>
      </c>
      <c r="AA103" s="74">
        <f t="shared" si="11"/>
        <v>12</v>
      </c>
      <c r="AB103" s="74">
        <f t="shared" si="11"/>
        <v>1341</v>
      </c>
      <c r="AC103" s="37">
        <f t="shared" si="12"/>
        <v>4.5488441461595822E-2</v>
      </c>
      <c r="AD103" s="37">
        <f t="shared" si="12"/>
        <v>9.4705443698732295E-2</v>
      </c>
      <c r="AE103" s="37">
        <f t="shared" si="12"/>
        <v>0.22296793437733034</v>
      </c>
      <c r="AF103" s="37">
        <f t="shared" si="12"/>
        <v>0.35421327367636091</v>
      </c>
      <c r="AG103" s="37">
        <f t="shared" si="12"/>
        <v>0.27367636092468306</v>
      </c>
      <c r="AH103" s="37">
        <f t="shared" si="12"/>
        <v>8.948545861297539E-3</v>
      </c>
      <c r="AI103" s="37">
        <f t="shared" si="13"/>
        <v>0.14145974416854779</v>
      </c>
      <c r="AJ103" s="37">
        <f t="shared" si="14"/>
        <v>0.85854025583145221</v>
      </c>
      <c r="AK103" s="75">
        <f t="shared" ref="AK103:AN108" si="15">BC43</f>
        <v>3.72</v>
      </c>
      <c r="AL103" s="75">
        <f t="shared" si="15"/>
        <v>1.1000000000000001</v>
      </c>
      <c r="AM103" s="76">
        <f t="shared" si="15"/>
        <v>4</v>
      </c>
      <c r="AN103" s="76">
        <f t="shared" si="15"/>
        <v>4</v>
      </c>
      <c r="AO103" s="40"/>
    </row>
    <row r="104" spans="1:59" s="41" customFormat="1" ht="18.75" customHeight="1">
      <c r="A104" s="73" t="s">
        <v>93</v>
      </c>
      <c r="B104" s="116" t="s">
        <v>94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8"/>
      <c r="V104" s="74">
        <f t="shared" si="11"/>
        <v>129</v>
      </c>
      <c r="W104" s="74">
        <f t="shared" si="11"/>
        <v>216</v>
      </c>
      <c r="X104" s="74">
        <f t="shared" si="11"/>
        <v>326</v>
      </c>
      <c r="Y104" s="74">
        <f t="shared" si="11"/>
        <v>369</v>
      </c>
      <c r="Z104" s="74">
        <f t="shared" si="11"/>
        <v>260</v>
      </c>
      <c r="AA104" s="74">
        <f t="shared" si="11"/>
        <v>41</v>
      </c>
      <c r="AB104" s="74">
        <f t="shared" si="11"/>
        <v>1341</v>
      </c>
      <c r="AC104" s="37">
        <f t="shared" si="12"/>
        <v>9.6196868008948541E-2</v>
      </c>
      <c r="AD104" s="37">
        <f t="shared" si="12"/>
        <v>0.16107382550335569</v>
      </c>
      <c r="AE104" s="37">
        <f t="shared" si="12"/>
        <v>0.2431021625652498</v>
      </c>
      <c r="AF104" s="37">
        <f t="shared" si="12"/>
        <v>0.27516778523489932</v>
      </c>
      <c r="AG104" s="37">
        <f t="shared" si="12"/>
        <v>0.19388516032811334</v>
      </c>
      <c r="AH104" s="37">
        <f t="shared" si="12"/>
        <v>3.0574198359433258E-2</v>
      </c>
      <c r="AI104" s="37">
        <f t="shared" si="13"/>
        <v>0.26538461538461539</v>
      </c>
      <c r="AJ104" s="37">
        <f t="shared" si="14"/>
        <v>0.73461538461538467</v>
      </c>
      <c r="AK104" s="75">
        <f t="shared" si="15"/>
        <v>3.32</v>
      </c>
      <c r="AL104" s="75">
        <f t="shared" si="15"/>
        <v>1.24</v>
      </c>
      <c r="AM104" s="76">
        <f t="shared" si="15"/>
        <v>3</v>
      </c>
      <c r="AN104" s="76">
        <f t="shared" si="15"/>
        <v>4</v>
      </c>
      <c r="AO104" s="40"/>
    </row>
    <row r="105" spans="1:59" s="41" customFormat="1" ht="18.75" customHeight="1">
      <c r="A105" s="36" t="s">
        <v>95</v>
      </c>
      <c r="B105" s="116" t="s">
        <v>96</v>
      </c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8"/>
      <c r="V105" s="74">
        <f t="shared" si="11"/>
        <v>252</v>
      </c>
      <c r="W105" s="74">
        <f t="shared" si="11"/>
        <v>237</v>
      </c>
      <c r="X105" s="74">
        <f t="shared" si="11"/>
        <v>288</v>
      </c>
      <c r="Y105" s="74">
        <f t="shared" si="11"/>
        <v>272</v>
      </c>
      <c r="Z105" s="74">
        <f t="shared" si="11"/>
        <v>156</v>
      </c>
      <c r="AA105" s="74">
        <f t="shared" si="11"/>
        <v>136</v>
      </c>
      <c r="AB105" s="74">
        <f t="shared" si="11"/>
        <v>1341</v>
      </c>
      <c r="AC105" s="37">
        <f t="shared" si="12"/>
        <v>0.18791946308724833</v>
      </c>
      <c r="AD105" s="37">
        <f t="shared" si="12"/>
        <v>0.1767337807606264</v>
      </c>
      <c r="AE105" s="37">
        <f t="shared" si="12"/>
        <v>0.21476510067114093</v>
      </c>
      <c r="AF105" s="37">
        <f t="shared" si="12"/>
        <v>0.20283370618941088</v>
      </c>
      <c r="AG105" s="37">
        <f t="shared" si="12"/>
        <v>0.116331096196868</v>
      </c>
      <c r="AH105" s="37">
        <f t="shared" si="12"/>
        <v>0.10141685309470544</v>
      </c>
      <c r="AI105" s="37">
        <f t="shared" si="13"/>
        <v>0.4058091286307054</v>
      </c>
      <c r="AJ105" s="37">
        <f t="shared" si="14"/>
        <v>0.5941908713692946</v>
      </c>
      <c r="AK105" s="75">
        <f t="shared" si="15"/>
        <v>2.87</v>
      </c>
      <c r="AL105" s="75">
        <f t="shared" si="15"/>
        <v>1.33</v>
      </c>
      <c r="AM105" s="76">
        <f t="shared" si="15"/>
        <v>3</v>
      </c>
      <c r="AN105" s="76">
        <f t="shared" si="15"/>
        <v>3</v>
      </c>
      <c r="AO105" s="40"/>
    </row>
    <row r="106" spans="1:59" s="41" customFormat="1" ht="18.75" customHeight="1">
      <c r="A106" s="73" t="s">
        <v>97</v>
      </c>
      <c r="B106" s="116" t="s">
        <v>98</v>
      </c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8"/>
      <c r="V106" s="74">
        <f t="shared" si="11"/>
        <v>155</v>
      </c>
      <c r="W106" s="74">
        <f t="shared" si="11"/>
        <v>183</v>
      </c>
      <c r="X106" s="74">
        <f t="shared" si="11"/>
        <v>310</v>
      </c>
      <c r="Y106" s="74">
        <f t="shared" si="11"/>
        <v>373</v>
      </c>
      <c r="Z106" s="74">
        <f t="shared" si="11"/>
        <v>240</v>
      </c>
      <c r="AA106" s="74">
        <f t="shared" si="11"/>
        <v>80</v>
      </c>
      <c r="AB106" s="74">
        <f t="shared" si="11"/>
        <v>1341</v>
      </c>
      <c r="AC106" s="37">
        <f t="shared" si="12"/>
        <v>0.11558538404175989</v>
      </c>
      <c r="AD106" s="37">
        <f t="shared" si="12"/>
        <v>0.13646532438478748</v>
      </c>
      <c r="AE106" s="37">
        <f t="shared" si="12"/>
        <v>0.23117076808351977</v>
      </c>
      <c r="AF106" s="37">
        <f t="shared" si="12"/>
        <v>0.27815063385533184</v>
      </c>
      <c r="AG106" s="37">
        <f t="shared" si="12"/>
        <v>0.17897091722595079</v>
      </c>
      <c r="AH106" s="37">
        <f t="shared" si="12"/>
        <v>5.9656972408650262E-2</v>
      </c>
      <c r="AI106" s="37">
        <f t="shared" si="13"/>
        <v>0.26804123711340205</v>
      </c>
      <c r="AJ106" s="37">
        <f t="shared" si="14"/>
        <v>0.73195876288659789</v>
      </c>
      <c r="AK106" s="75">
        <f t="shared" si="15"/>
        <v>3.29</v>
      </c>
      <c r="AL106" s="75">
        <f t="shared" si="15"/>
        <v>1.27</v>
      </c>
      <c r="AM106" s="76">
        <f t="shared" si="15"/>
        <v>3</v>
      </c>
      <c r="AN106" s="76">
        <f t="shared" si="15"/>
        <v>4</v>
      </c>
      <c r="AO106" s="40"/>
    </row>
    <row r="107" spans="1:59" s="41" customFormat="1" ht="18.75" customHeight="1">
      <c r="A107" s="36" t="s">
        <v>99</v>
      </c>
      <c r="B107" s="116" t="s">
        <v>100</v>
      </c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8"/>
      <c r="V107" s="74">
        <f t="shared" si="11"/>
        <v>62</v>
      </c>
      <c r="W107" s="74">
        <f t="shared" si="11"/>
        <v>95</v>
      </c>
      <c r="X107" s="74">
        <f t="shared" si="11"/>
        <v>265</v>
      </c>
      <c r="Y107" s="74">
        <f t="shared" si="11"/>
        <v>454</v>
      </c>
      <c r="Z107" s="74">
        <f t="shared" si="11"/>
        <v>452</v>
      </c>
      <c r="AA107" s="74">
        <f t="shared" si="11"/>
        <v>13</v>
      </c>
      <c r="AB107" s="74">
        <f t="shared" si="11"/>
        <v>1341</v>
      </c>
      <c r="AC107" s="37">
        <f t="shared" si="12"/>
        <v>4.6234153616703952E-2</v>
      </c>
      <c r="AD107" s="37">
        <f t="shared" si="12"/>
        <v>7.0842654735272181E-2</v>
      </c>
      <c r="AE107" s="37">
        <f t="shared" si="12"/>
        <v>0.19761372110365399</v>
      </c>
      <c r="AF107" s="37">
        <f t="shared" si="12"/>
        <v>0.33855331841909025</v>
      </c>
      <c r="AG107" s="37">
        <f t="shared" si="12"/>
        <v>0.33706189410887399</v>
      </c>
      <c r="AH107" s="37">
        <f t="shared" si="12"/>
        <v>9.6942580164056675E-3</v>
      </c>
      <c r="AI107" s="37">
        <f t="shared" si="13"/>
        <v>0.11822289156626506</v>
      </c>
      <c r="AJ107" s="37">
        <f t="shared" si="14"/>
        <v>0.88177710843373491</v>
      </c>
      <c r="AK107" s="75">
        <f t="shared" si="15"/>
        <v>3.86</v>
      </c>
      <c r="AL107" s="75">
        <f t="shared" si="15"/>
        <v>1.1100000000000001</v>
      </c>
      <c r="AM107" s="76">
        <f t="shared" si="15"/>
        <v>4</v>
      </c>
      <c r="AN107" s="76">
        <f t="shared" si="15"/>
        <v>4</v>
      </c>
      <c r="AO107" s="40"/>
    </row>
    <row r="108" spans="1:59" s="41" customFormat="1" ht="18.75" customHeight="1">
      <c r="A108" s="42" t="s">
        <v>101</v>
      </c>
      <c r="B108" s="119" t="s">
        <v>102</v>
      </c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1"/>
      <c r="V108" s="77">
        <f t="shared" si="11"/>
        <v>156</v>
      </c>
      <c r="W108" s="77">
        <f t="shared" si="11"/>
        <v>252</v>
      </c>
      <c r="X108" s="77">
        <f t="shared" si="11"/>
        <v>424</v>
      </c>
      <c r="Y108" s="77">
        <f t="shared" si="11"/>
        <v>322</v>
      </c>
      <c r="Z108" s="77">
        <f t="shared" si="11"/>
        <v>127</v>
      </c>
      <c r="AA108" s="77">
        <f t="shared" si="11"/>
        <v>60</v>
      </c>
      <c r="AB108" s="77">
        <f t="shared" si="11"/>
        <v>1341</v>
      </c>
      <c r="AC108" s="44">
        <f t="shared" si="12"/>
        <v>0.116331096196868</v>
      </c>
      <c r="AD108" s="44">
        <f t="shared" si="12"/>
        <v>0.18791946308724833</v>
      </c>
      <c r="AE108" s="44">
        <f t="shared" si="12"/>
        <v>0.3161819537658464</v>
      </c>
      <c r="AF108" s="44">
        <f t="shared" si="12"/>
        <v>0.24011931394481731</v>
      </c>
      <c r="AG108" s="44">
        <f t="shared" si="12"/>
        <v>9.4705443698732295E-2</v>
      </c>
      <c r="AH108" s="44">
        <f t="shared" si="12"/>
        <v>4.4742729306487698E-2</v>
      </c>
      <c r="AI108" s="44">
        <f t="shared" si="13"/>
        <v>0.31850117096018737</v>
      </c>
      <c r="AJ108" s="44">
        <f t="shared" si="14"/>
        <v>0.68149882903981263</v>
      </c>
      <c r="AK108" s="45">
        <f t="shared" si="15"/>
        <v>3.01</v>
      </c>
      <c r="AL108" s="45">
        <f t="shared" si="15"/>
        <v>1.1499999999999999</v>
      </c>
      <c r="AM108" s="46">
        <f t="shared" si="15"/>
        <v>3</v>
      </c>
      <c r="AN108" s="46">
        <f t="shared" si="15"/>
        <v>3</v>
      </c>
      <c r="AO108" s="40"/>
    </row>
    <row r="109" spans="1:59" s="62" customFormat="1" ht="18.75" customHeight="1">
      <c r="A109" s="78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80"/>
      <c r="W109" s="80"/>
      <c r="X109" s="80"/>
      <c r="Y109" s="80"/>
      <c r="Z109" s="80"/>
      <c r="AA109" s="80"/>
      <c r="AB109" s="80"/>
      <c r="AC109" s="67"/>
      <c r="AD109" s="67"/>
      <c r="AE109" s="67"/>
      <c r="AF109" s="67"/>
      <c r="AG109" s="67"/>
      <c r="AH109" s="67"/>
      <c r="AI109" s="67"/>
      <c r="AJ109" s="67"/>
      <c r="AK109" s="81"/>
      <c r="AL109" s="81"/>
      <c r="AM109" s="82"/>
      <c r="AN109" s="82"/>
      <c r="AO109" s="83"/>
    </row>
    <row r="110" spans="1:59" s="62" customFormat="1" ht="18.75" customHeight="1">
      <c r="A110" s="154" t="s">
        <v>103</v>
      </c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6"/>
      <c r="V110" s="80"/>
      <c r="W110" s="80"/>
      <c r="X110" s="80"/>
      <c r="Y110" s="80"/>
      <c r="Z110" s="80"/>
      <c r="AA110" s="80"/>
      <c r="AB110" s="80"/>
      <c r="AC110" s="67"/>
      <c r="AD110" s="67"/>
      <c r="AE110" s="67"/>
      <c r="AF110" s="67"/>
      <c r="AG110" s="67"/>
      <c r="AH110" s="67"/>
      <c r="AI110" s="67"/>
      <c r="AJ110" s="67"/>
      <c r="AK110" s="81"/>
      <c r="AL110" s="81"/>
      <c r="AM110" s="82"/>
      <c r="AN110" s="82"/>
      <c r="AO110" s="83"/>
    </row>
    <row r="111" spans="1:59" s="62" customFormat="1" ht="18.75" customHeight="1">
      <c r="A111" s="78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80"/>
      <c r="W111" s="80"/>
      <c r="X111" s="80"/>
      <c r="Y111" s="80"/>
      <c r="Z111" s="80"/>
      <c r="AA111" s="80"/>
      <c r="AB111" s="80"/>
      <c r="AC111" s="67"/>
      <c r="AD111" s="67"/>
      <c r="AE111" s="67"/>
      <c r="AF111" s="67"/>
      <c r="AG111" s="67"/>
      <c r="AH111" s="67"/>
      <c r="AI111" s="67"/>
      <c r="AJ111" s="67"/>
      <c r="AK111" s="81"/>
      <c r="AL111" s="81"/>
      <c r="AM111" s="82"/>
      <c r="AN111" s="82"/>
      <c r="AO111" s="83"/>
    </row>
    <row r="112" spans="1:59" s="62" customFormat="1" ht="18.75" customHeight="1">
      <c r="A112" s="153" t="s">
        <v>104</v>
      </c>
      <c r="B112" s="153"/>
      <c r="C112" s="153"/>
      <c r="D112" s="153"/>
      <c r="E112" s="153"/>
      <c r="F112" s="153"/>
      <c r="G112" s="153"/>
      <c r="H112" s="153"/>
      <c r="I112" s="84">
        <v>977</v>
      </c>
      <c r="J112" s="85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80"/>
      <c r="W112" s="80"/>
      <c r="X112" s="80"/>
      <c r="Y112" s="80"/>
      <c r="Z112" s="80"/>
      <c r="AA112" s="80"/>
      <c r="AB112" s="80"/>
      <c r="AC112" s="67"/>
      <c r="AD112" s="67"/>
      <c r="AE112" s="67"/>
      <c r="AF112" s="67"/>
      <c r="AG112" s="67"/>
      <c r="AH112" s="67"/>
      <c r="AI112" s="67"/>
      <c r="AJ112" s="67"/>
      <c r="AK112" s="81"/>
      <c r="AL112" s="81"/>
      <c r="AM112" s="82"/>
      <c r="AN112" s="82"/>
      <c r="AO112" s="83"/>
    </row>
    <row r="113" spans="1:41" s="62" customFormat="1" ht="18.75" customHeight="1">
      <c r="A113" s="153" t="s">
        <v>105</v>
      </c>
      <c r="B113" s="153"/>
      <c r="C113" s="153"/>
      <c r="D113" s="153"/>
      <c r="E113" s="153"/>
      <c r="F113" s="153"/>
      <c r="G113" s="153"/>
      <c r="H113" s="153"/>
      <c r="I113" s="84">
        <v>251</v>
      </c>
      <c r="J113" s="85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80"/>
      <c r="W113" s="80"/>
      <c r="X113" s="80"/>
      <c r="Y113" s="80"/>
      <c r="Z113" s="80"/>
      <c r="AA113" s="80"/>
      <c r="AB113" s="80"/>
      <c r="AC113" s="67"/>
      <c r="AD113" s="67"/>
      <c r="AE113" s="67"/>
      <c r="AF113" s="67"/>
      <c r="AG113" s="67"/>
      <c r="AH113" s="67"/>
      <c r="AI113" s="67"/>
      <c r="AJ113" s="67"/>
      <c r="AK113" s="81"/>
      <c r="AL113" s="81"/>
      <c r="AM113" s="82"/>
      <c r="AN113" s="82"/>
      <c r="AO113" s="83"/>
    </row>
    <row r="114" spans="1:41" s="62" customFormat="1" ht="18.75" customHeight="1">
      <c r="A114" s="153" t="s">
        <v>106</v>
      </c>
      <c r="B114" s="153"/>
      <c r="C114" s="153"/>
      <c r="D114" s="153"/>
      <c r="E114" s="153"/>
      <c r="F114" s="153"/>
      <c r="G114" s="153"/>
      <c r="H114" s="153"/>
      <c r="I114" s="84">
        <v>828</v>
      </c>
      <c r="J114" s="85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80"/>
      <c r="W114" s="80"/>
      <c r="X114" s="80"/>
      <c r="Y114" s="80"/>
      <c r="Z114" s="80"/>
      <c r="AA114" s="80"/>
      <c r="AB114" s="80"/>
      <c r="AC114" s="67"/>
      <c r="AD114" s="67"/>
      <c r="AE114" s="67"/>
      <c r="AF114" s="67"/>
      <c r="AG114" s="67"/>
      <c r="AH114" s="67"/>
      <c r="AI114" s="67"/>
      <c r="AJ114" s="67"/>
      <c r="AK114" s="81"/>
      <c r="AL114" s="81"/>
      <c r="AM114" s="82"/>
      <c r="AN114" s="82"/>
      <c r="AO114" s="83"/>
    </row>
    <row r="115" spans="1:41" s="62" customFormat="1" ht="18.75" customHeight="1">
      <c r="A115" s="153" t="s">
        <v>107</v>
      </c>
      <c r="B115" s="153"/>
      <c r="C115" s="153"/>
      <c r="D115" s="153"/>
      <c r="E115" s="153"/>
      <c r="F115" s="153"/>
      <c r="G115" s="153"/>
      <c r="H115" s="153"/>
      <c r="I115" s="84">
        <v>703</v>
      </c>
      <c r="J115" s="85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80"/>
      <c r="W115" s="80"/>
      <c r="X115" s="80"/>
      <c r="Y115" s="80"/>
      <c r="Z115" s="80"/>
      <c r="AA115" s="80"/>
      <c r="AB115" s="80"/>
      <c r="AC115" s="67"/>
      <c r="AD115" s="67"/>
      <c r="AE115" s="67"/>
      <c r="AF115" s="67"/>
      <c r="AG115" s="67"/>
      <c r="AH115" s="67"/>
      <c r="AI115" s="67"/>
      <c r="AJ115" s="67"/>
      <c r="AK115" s="81"/>
      <c r="AL115" s="81"/>
      <c r="AM115" s="82"/>
      <c r="AN115" s="82"/>
      <c r="AO115" s="83"/>
    </row>
    <row r="116" spans="1:41" s="62" customFormat="1" ht="18.75" customHeight="1">
      <c r="A116" s="153" t="s">
        <v>108</v>
      </c>
      <c r="B116" s="153"/>
      <c r="C116" s="153"/>
      <c r="D116" s="153"/>
      <c r="E116" s="153"/>
      <c r="F116" s="153"/>
      <c r="G116" s="153"/>
      <c r="H116" s="153"/>
      <c r="I116" s="84">
        <v>878</v>
      </c>
      <c r="J116" s="85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80"/>
      <c r="W116" s="80"/>
      <c r="X116" s="80"/>
      <c r="Y116" s="80"/>
      <c r="Z116" s="80"/>
      <c r="AA116" s="80"/>
      <c r="AB116" s="80"/>
      <c r="AC116" s="67"/>
      <c r="AD116" s="67"/>
      <c r="AE116" s="67"/>
      <c r="AF116" s="67"/>
      <c r="AG116" s="67"/>
      <c r="AH116" s="67"/>
      <c r="AI116" s="67"/>
      <c r="AJ116" s="67"/>
      <c r="AK116" s="81"/>
      <c r="AL116" s="81"/>
      <c r="AM116" s="82"/>
      <c r="AN116" s="82"/>
      <c r="AO116" s="83"/>
    </row>
    <row r="117" spans="1:41" s="62" customFormat="1" ht="18.75" customHeight="1">
      <c r="A117" s="153" t="s">
        <v>109</v>
      </c>
      <c r="B117" s="153"/>
      <c r="C117" s="153"/>
      <c r="D117" s="153"/>
      <c r="E117" s="153"/>
      <c r="F117" s="153"/>
      <c r="G117" s="153"/>
      <c r="H117" s="153"/>
      <c r="I117" s="84">
        <v>741</v>
      </c>
      <c r="J117" s="85"/>
      <c r="K117" s="86"/>
      <c r="L117"/>
      <c r="M117" s="79"/>
      <c r="N117" s="79"/>
      <c r="O117" s="79"/>
      <c r="P117" s="79"/>
      <c r="Q117" s="79"/>
      <c r="R117" s="79"/>
      <c r="S117" s="79"/>
      <c r="T117" s="79"/>
      <c r="U117" s="79"/>
      <c r="V117" s="80"/>
      <c r="W117" s="80"/>
      <c r="X117" s="80"/>
      <c r="Y117" s="80"/>
      <c r="Z117" s="80"/>
      <c r="AA117" s="80"/>
      <c r="AB117" s="80"/>
      <c r="AC117" s="67"/>
      <c r="AD117" s="67"/>
      <c r="AE117" s="67"/>
      <c r="AF117" s="67"/>
      <c r="AG117" s="67"/>
      <c r="AH117" s="67"/>
      <c r="AI117" s="67"/>
      <c r="AJ117" s="67"/>
      <c r="AK117" s="81"/>
      <c r="AL117" s="81"/>
      <c r="AM117" s="82"/>
      <c r="AN117" s="82"/>
      <c r="AO117" s="83"/>
    </row>
    <row r="118" spans="1:41" s="62" customFormat="1" ht="18.75" customHeight="1">
      <c r="A118" s="146" t="s">
        <v>110</v>
      </c>
      <c r="B118" s="147"/>
      <c r="C118" s="147"/>
      <c r="D118" s="147"/>
      <c r="E118" s="147"/>
      <c r="F118" s="147"/>
      <c r="G118" s="147"/>
      <c r="H118" s="148"/>
      <c r="I118" s="84">
        <v>41</v>
      </c>
      <c r="J118" s="85"/>
      <c r="K118" s="86"/>
      <c r="L118" s="86"/>
      <c r="M118" s="79"/>
      <c r="N118" s="79"/>
      <c r="O118" s="79"/>
      <c r="P118" s="79"/>
      <c r="Q118" s="79"/>
      <c r="R118" s="79"/>
      <c r="S118" s="79"/>
      <c r="T118" s="79"/>
      <c r="U118" s="79"/>
      <c r="V118" s="80"/>
      <c r="W118" s="80"/>
      <c r="X118" s="80"/>
      <c r="Y118" s="80"/>
      <c r="Z118" s="80"/>
      <c r="AA118" s="80"/>
      <c r="AB118" s="80"/>
      <c r="AC118" s="67"/>
      <c r="AD118" s="67"/>
      <c r="AE118" s="67"/>
      <c r="AF118" s="67"/>
      <c r="AG118" s="67"/>
      <c r="AH118" s="67"/>
      <c r="AI118" s="67"/>
      <c r="AJ118" s="67"/>
      <c r="AK118" s="81"/>
      <c r="AL118" s="81"/>
      <c r="AM118" s="82"/>
      <c r="AN118" s="82"/>
      <c r="AO118" s="83"/>
    </row>
    <row r="119" spans="1:41" s="62" customFormat="1" ht="18.75" customHeight="1">
      <c r="A119" s="153" t="s">
        <v>111</v>
      </c>
      <c r="B119" s="153"/>
      <c r="C119" s="153"/>
      <c r="D119" s="153"/>
      <c r="E119" s="153"/>
      <c r="F119" s="153"/>
      <c r="G119" s="153"/>
      <c r="H119" s="153"/>
      <c r="I119" s="84">
        <v>597</v>
      </c>
      <c r="J119" s="85"/>
      <c r="K119" s="86"/>
      <c r="L119" s="86"/>
      <c r="M119" s="79"/>
      <c r="N119" s="79"/>
      <c r="O119" s="79"/>
      <c r="P119" s="79"/>
      <c r="Q119" s="79"/>
      <c r="R119" s="79"/>
      <c r="S119" s="79"/>
      <c r="T119" s="79"/>
      <c r="U119" s="79"/>
      <c r="V119" s="80"/>
      <c r="W119" s="80"/>
      <c r="X119" s="80"/>
      <c r="Y119" s="80"/>
      <c r="Z119" s="80"/>
      <c r="AA119" s="80"/>
      <c r="AB119" s="80"/>
      <c r="AC119" s="67"/>
      <c r="AD119" s="67"/>
      <c r="AE119" s="67"/>
      <c r="AF119" s="67"/>
      <c r="AG119" s="67"/>
      <c r="AH119" s="67"/>
      <c r="AI119" s="67"/>
      <c r="AJ119" s="67"/>
      <c r="AK119" s="81"/>
      <c r="AL119" s="81"/>
      <c r="AM119" s="82"/>
      <c r="AN119" s="82"/>
      <c r="AO119" s="83"/>
    </row>
    <row r="120" spans="1:41" s="62" customFormat="1" ht="18.75" customHeight="1">
      <c r="A120" s="159" t="s">
        <v>112</v>
      </c>
      <c r="B120" s="159"/>
      <c r="C120" s="159"/>
      <c r="D120" s="159"/>
      <c r="E120" s="159"/>
      <c r="F120" s="159"/>
      <c r="G120" s="159"/>
      <c r="H120" s="159"/>
      <c r="I120" s="87"/>
      <c r="J120" s="79"/>
      <c r="K120" s="86"/>
      <c r="L120" s="86"/>
      <c r="M120" s="79"/>
      <c r="N120" s="79"/>
      <c r="O120" s="79"/>
      <c r="P120" s="79"/>
      <c r="Q120" s="79"/>
      <c r="R120" s="79"/>
      <c r="S120" s="79"/>
      <c r="T120" s="79"/>
      <c r="U120" s="79"/>
      <c r="V120" s="80"/>
      <c r="W120" s="80"/>
      <c r="X120" s="80"/>
      <c r="Y120" s="80"/>
      <c r="Z120" s="80"/>
      <c r="AA120" s="80"/>
      <c r="AB120" s="80"/>
      <c r="AC120" s="67"/>
      <c r="AD120" s="67"/>
      <c r="AE120" s="67"/>
      <c r="AF120" s="67"/>
      <c r="AG120" s="67"/>
      <c r="AH120" s="67"/>
      <c r="AI120" s="67"/>
      <c r="AJ120" s="67"/>
      <c r="AK120" s="81"/>
      <c r="AL120" s="81"/>
      <c r="AM120" s="82"/>
      <c r="AN120" s="82"/>
      <c r="AO120" s="83"/>
    </row>
    <row r="121" spans="1:41" s="62" customFormat="1" ht="18.75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79"/>
      <c r="K121" s="86"/>
      <c r="L121" s="86"/>
      <c r="M121" s="79"/>
      <c r="N121" s="79"/>
      <c r="O121" s="79"/>
      <c r="P121" s="79"/>
      <c r="Q121" s="79"/>
      <c r="R121" s="79"/>
      <c r="S121" s="79"/>
      <c r="T121" s="79"/>
      <c r="U121" s="79"/>
      <c r="V121" s="80"/>
      <c r="W121" s="80"/>
      <c r="X121" s="80"/>
      <c r="Y121" s="80"/>
      <c r="Z121" s="80"/>
      <c r="AA121" s="80"/>
      <c r="AB121" s="80"/>
      <c r="AC121" s="67"/>
      <c r="AD121" s="67"/>
      <c r="AE121" s="67"/>
      <c r="AF121" s="67"/>
      <c r="AG121" s="67"/>
      <c r="AH121" s="67"/>
      <c r="AI121" s="67"/>
      <c r="AJ121" s="67"/>
      <c r="AK121" s="81"/>
      <c r="AL121" s="81"/>
      <c r="AM121" s="82"/>
      <c r="AN121" s="82"/>
      <c r="AO121" s="83"/>
    </row>
    <row r="122" spans="1:41" s="62" customFormat="1" ht="18.75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79"/>
      <c r="K122" s="86"/>
      <c r="L122" s="86"/>
      <c r="M122" s="79"/>
      <c r="N122" s="79"/>
      <c r="O122" s="79"/>
      <c r="P122" s="79"/>
      <c r="Q122" s="79"/>
      <c r="R122" s="79"/>
      <c r="S122" s="79"/>
      <c r="T122" s="79"/>
      <c r="U122" s="79"/>
      <c r="V122" s="80"/>
      <c r="W122" s="80"/>
      <c r="X122" s="80"/>
      <c r="Y122" s="80"/>
      <c r="Z122" s="80"/>
      <c r="AA122" s="80"/>
      <c r="AB122" s="80"/>
      <c r="AC122" s="67"/>
      <c r="AD122" s="67"/>
      <c r="AE122" s="67"/>
      <c r="AF122" s="67"/>
      <c r="AG122" s="67"/>
      <c r="AH122" s="67"/>
      <c r="AI122" s="67"/>
      <c r="AJ122" s="67"/>
      <c r="AK122" s="81"/>
      <c r="AL122" s="81"/>
      <c r="AM122" s="82"/>
      <c r="AN122" s="82"/>
      <c r="AO122" s="83"/>
    </row>
    <row r="123" spans="1:41" s="62" customFormat="1" ht="18.75" customHeight="1">
      <c r="A123" s="113" t="s">
        <v>87</v>
      </c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88"/>
      <c r="S123" s="79"/>
      <c r="T123" s="79"/>
      <c r="U123" s="79"/>
      <c r="V123" s="80"/>
      <c r="W123" s="80"/>
      <c r="X123" s="80"/>
      <c r="Y123" s="80"/>
      <c r="Z123" s="80"/>
      <c r="AA123" s="80"/>
      <c r="AB123" s="80"/>
      <c r="AC123" s="67"/>
      <c r="AD123" s="67"/>
      <c r="AE123" s="67"/>
      <c r="AF123" s="67"/>
      <c r="AG123" s="67"/>
      <c r="AH123" s="67"/>
      <c r="AI123" s="67"/>
      <c r="AJ123" s="67"/>
      <c r="AK123" s="81"/>
      <c r="AL123" s="81"/>
      <c r="AM123" s="82"/>
      <c r="AN123" s="82"/>
      <c r="AO123" s="83"/>
    </row>
    <row r="124" spans="1:41" s="62" customFormat="1" ht="18.75" customHeight="1">
      <c r="A124" s="55"/>
      <c r="B124" s="50"/>
      <c r="C124" s="50"/>
      <c r="D124" s="50"/>
      <c r="E124" s="50"/>
      <c r="F124" s="50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89"/>
      <c r="S124" s="55"/>
      <c r="T124" s="55"/>
      <c r="U124" s="55"/>
      <c r="V124" s="157" t="s">
        <v>22</v>
      </c>
      <c r="W124" s="157"/>
      <c r="X124" s="157"/>
      <c r="Y124" s="157"/>
      <c r="Z124" s="157"/>
      <c r="AA124" s="157"/>
      <c r="AB124" s="21"/>
      <c r="AC124" s="157" t="s">
        <v>23</v>
      </c>
      <c r="AD124" s="157"/>
      <c r="AE124" s="157"/>
      <c r="AF124" s="157"/>
      <c r="AG124" s="157"/>
      <c r="AH124" s="157"/>
      <c r="AI124" s="122" t="s">
        <v>24</v>
      </c>
      <c r="AJ124" s="124"/>
      <c r="AK124" s="158" t="s">
        <v>83</v>
      </c>
      <c r="AL124" s="158"/>
      <c r="AM124" s="158"/>
      <c r="AN124" s="158"/>
      <c r="AO124" s="83"/>
    </row>
    <row r="125" spans="1:41" s="62" customFormat="1" ht="18.75" customHeight="1">
      <c r="A125" s="55"/>
      <c r="B125" s="59"/>
      <c r="C125" s="59"/>
      <c r="D125" s="59"/>
      <c r="E125" s="59"/>
      <c r="F125" s="59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157"/>
      <c r="W125" s="157"/>
      <c r="X125" s="157"/>
      <c r="Y125" s="157"/>
      <c r="Z125" s="157"/>
      <c r="AA125" s="157"/>
      <c r="AB125" s="21"/>
      <c r="AC125" s="157"/>
      <c r="AD125" s="157"/>
      <c r="AE125" s="157"/>
      <c r="AF125" s="157"/>
      <c r="AG125" s="157"/>
      <c r="AH125" s="157"/>
      <c r="AI125" s="128"/>
      <c r="AJ125" s="130"/>
      <c r="AK125" s="158"/>
      <c r="AL125" s="158"/>
      <c r="AM125" s="158"/>
      <c r="AN125" s="158"/>
      <c r="AO125" s="83"/>
    </row>
    <row r="126" spans="1:41" s="62" customFormat="1" ht="18.75" customHeight="1">
      <c r="A126" s="72"/>
      <c r="B126" s="115" t="s">
        <v>113</v>
      </c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30">
        <v>1</v>
      </c>
      <c r="W126" s="30">
        <v>2</v>
      </c>
      <c r="X126" s="30">
        <v>3</v>
      </c>
      <c r="Y126" s="30">
        <v>4</v>
      </c>
      <c r="Z126" s="30">
        <v>5</v>
      </c>
      <c r="AA126" s="30" t="s">
        <v>26</v>
      </c>
      <c r="AB126" s="31" t="s">
        <v>27</v>
      </c>
      <c r="AC126" s="30">
        <v>1</v>
      </c>
      <c r="AD126" s="30">
        <v>2</v>
      </c>
      <c r="AE126" s="30">
        <v>3</v>
      </c>
      <c r="AF126" s="30">
        <v>4</v>
      </c>
      <c r="AG126" s="30">
        <v>5</v>
      </c>
      <c r="AH126" s="30" t="s">
        <v>26</v>
      </c>
      <c r="AI126" s="32" t="s">
        <v>28</v>
      </c>
      <c r="AJ126" s="32" t="s">
        <v>29</v>
      </c>
      <c r="AK126" s="33" t="s">
        <v>30</v>
      </c>
      <c r="AL126" s="33" t="s">
        <v>31</v>
      </c>
      <c r="AM126" s="34" t="s">
        <v>32</v>
      </c>
      <c r="AN126" s="34" t="s">
        <v>33</v>
      </c>
      <c r="AO126" s="83"/>
    </row>
    <row r="127" spans="1:41" s="62" customFormat="1" ht="18.75" customHeight="1">
      <c r="A127" s="73" t="s">
        <v>114</v>
      </c>
      <c r="B127" s="116" t="s">
        <v>115</v>
      </c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8"/>
      <c r="V127" s="74">
        <f>AP49</f>
        <v>93</v>
      </c>
      <c r="W127" s="74">
        <f t="shared" ref="W127:AB128" si="16">AQ49</f>
        <v>144</v>
      </c>
      <c r="X127" s="74">
        <f t="shared" si="16"/>
        <v>312</v>
      </c>
      <c r="Y127" s="74">
        <f t="shared" si="16"/>
        <v>423</v>
      </c>
      <c r="Z127" s="74">
        <f t="shared" si="16"/>
        <v>335</v>
      </c>
      <c r="AA127" s="74">
        <f t="shared" si="16"/>
        <v>34</v>
      </c>
      <c r="AB127" s="74">
        <f t="shared" si="16"/>
        <v>1341</v>
      </c>
      <c r="AC127" s="37">
        <f t="shared" ref="AC127:AH128" si="17">V127/$AB127</f>
        <v>6.9351230425055935E-2</v>
      </c>
      <c r="AD127" s="37">
        <f t="shared" si="17"/>
        <v>0.10738255033557047</v>
      </c>
      <c r="AE127" s="37">
        <f t="shared" si="17"/>
        <v>0.23266219239373601</v>
      </c>
      <c r="AF127" s="37">
        <f t="shared" si="17"/>
        <v>0.31543624161073824</v>
      </c>
      <c r="AG127" s="37">
        <f t="shared" si="17"/>
        <v>0.24981357196122297</v>
      </c>
      <c r="AH127" s="37">
        <f t="shared" si="17"/>
        <v>2.535421327367636E-2</v>
      </c>
      <c r="AI127" s="37">
        <f>(V127+W127)/(V127+W127+X127+Y127+Z127)</f>
        <v>0.18133129303749043</v>
      </c>
      <c r="AJ127" s="37">
        <f>(X127+Y127+Z127)/(V127+W127+X127+Y127+Z127)</f>
        <v>0.8186687069625096</v>
      </c>
      <c r="AK127" s="75">
        <f t="shared" ref="AK127:AN128" si="18">BC49</f>
        <v>3.58</v>
      </c>
      <c r="AL127" s="75">
        <f t="shared" si="18"/>
        <v>1.18</v>
      </c>
      <c r="AM127" s="76">
        <f t="shared" si="18"/>
        <v>4</v>
      </c>
      <c r="AN127" s="76">
        <f t="shared" si="18"/>
        <v>4</v>
      </c>
      <c r="AO127" s="83"/>
    </row>
    <row r="128" spans="1:41" s="62" customFormat="1" ht="18.75" customHeight="1">
      <c r="A128" s="42" t="s">
        <v>116</v>
      </c>
      <c r="B128" s="119" t="s">
        <v>117</v>
      </c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1"/>
      <c r="V128" s="77">
        <f>AP50</f>
        <v>218</v>
      </c>
      <c r="W128" s="77">
        <f t="shared" si="16"/>
        <v>276</v>
      </c>
      <c r="X128" s="77">
        <f t="shared" si="16"/>
        <v>402</v>
      </c>
      <c r="Y128" s="77">
        <f t="shared" si="16"/>
        <v>269</v>
      </c>
      <c r="Z128" s="77">
        <f t="shared" si="16"/>
        <v>118</v>
      </c>
      <c r="AA128" s="77">
        <f t="shared" si="16"/>
        <v>58</v>
      </c>
      <c r="AB128" s="77">
        <f t="shared" si="16"/>
        <v>1341</v>
      </c>
      <c r="AC128" s="44">
        <f t="shared" si="17"/>
        <v>0.16256524981357195</v>
      </c>
      <c r="AD128" s="44">
        <f t="shared" si="17"/>
        <v>0.2058165548098434</v>
      </c>
      <c r="AE128" s="44">
        <f t="shared" si="17"/>
        <v>0.29977628635346754</v>
      </c>
      <c r="AF128" s="44">
        <f t="shared" si="17"/>
        <v>0.20059656972408652</v>
      </c>
      <c r="AG128" s="44">
        <f t="shared" si="17"/>
        <v>8.7994034302759136E-2</v>
      </c>
      <c r="AH128" s="44">
        <f t="shared" si="17"/>
        <v>4.3251304996271438E-2</v>
      </c>
      <c r="AI128" s="44">
        <f>(V128+W128)/(V128+W128+X128+Y128+Z128)</f>
        <v>0.38503507404520654</v>
      </c>
      <c r="AJ128" s="44">
        <f>(X128+Y128+Z128)/(V128+W128+X128+Y128+Z128)</f>
        <v>0.61496492595479346</v>
      </c>
      <c r="AK128" s="45">
        <f t="shared" si="18"/>
        <v>2.84</v>
      </c>
      <c r="AL128" s="45">
        <f t="shared" si="18"/>
        <v>1.2</v>
      </c>
      <c r="AM128" s="46">
        <f t="shared" si="18"/>
        <v>3</v>
      </c>
      <c r="AN128" s="46">
        <f t="shared" si="18"/>
        <v>3</v>
      </c>
      <c r="AO128" s="83"/>
    </row>
    <row r="129" spans="1:41" s="62" customFormat="1" ht="18.75" customHeight="1">
      <c r="A129" s="78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80"/>
      <c r="W129" s="80"/>
      <c r="X129" s="80"/>
      <c r="Y129" s="80"/>
      <c r="Z129" s="80"/>
      <c r="AA129" s="80"/>
      <c r="AB129" s="80"/>
      <c r="AC129" s="67"/>
      <c r="AD129" s="67"/>
      <c r="AE129" s="67"/>
      <c r="AF129" s="67"/>
      <c r="AG129" s="67"/>
      <c r="AH129" s="67"/>
      <c r="AI129" s="67"/>
      <c r="AJ129" s="67"/>
      <c r="AK129" s="81"/>
      <c r="AL129" s="81"/>
      <c r="AM129" s="82"/>
      <c r="AN129" s="82"/>
      <c r="AO129" s="83"/>
    </row>
    <row r="130" spans="1:41" s="62" customFormat="1" ht="18.75" customHeight="1">
      <c r="A130" s="154" t="s">
        <v>118</v>
      </c>
      <c r="B130" s="155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6"/>
      <c r="V130" s="80"/>
      <c r="W130" s="80"/>
      <c r="X130" s="80"/>
      <c r="Y130" s="80"/>
      <c r="Z130" s="80"/>
      <c r="AA130" s="80"/>
      <c r="AB130" s="80"/>
      <c r="AC130" s="67"/>
      <c r="AD130" s="67"/>
      <c r="AE130" s="67"/>
      <c r="AF130" s="67"/>
      <c r="AG130" s="67"/>
      <c r="AH130" s="67"/>
      <c r="AI130" s="67"/>
      <c r="AJ130" s="67"/>
      <c r="AK130" s="81"/>
      <c r="AL130" s="81"/>
      <c r="AM130" s="82"/>
      <c r="AN130" s="82"/>
      <c r="AO130" s="83"/>
    </row>
    <row r="131" spans="1:41" s="62" customFormat="1" ht="18.75" customHeight="1">
      <c r="A131" s="78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80"/>
      <c r="W131" s="80"/>
      <c r="X131" s="80"/>
      <c r="Y131" s="80"/>
      <c r="Z131" s="80"/>
      <c r="AA131" s="80"/>
      <c r="AB131" s="80"/>
      <c r="AC131" s="67"/>
      <c r="AD131" s="67"/>
      <c r="AE131" s="67"/>
      <c r="AF131" s="67"/>
      <c r="AG131" s="67"/>
      <c r="AH131" s="67"/>
      <c r="AI131" s="67"/>
      <c r="AJ131" s="67"/>
      <c r="AK131" s="81"/>
      <c r="AL131" s="81"/>
      <c r="AM131" s="82"/>
      <c r="AN131" s="82"/>
      <c r="AO131" s="83"/>
    </row>
    <row r="132" spans="1:41" s="62" customFormat="1" ht="18.75" customHeight="1">
      <c r="A132" s="153" t="s">
        <v>119</v>
      </c>
      <c r="B132" s="153"/>
      <c r="C132" s="153"/>
      <c r="D132" s="153"/>
      <c r="E132" s="153"/>
      <c r="F132" s="153"/>
      <c r="G132" s="153"/>
      <c r="H132" s="153"/>
      <c r="I132" s="84">
        <v>191</v>
      </c>
      <c r="J132" s="85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80"/>
      <c r="W132" s="80"/>
      <c r="X132" s="80"/>
      <c r="Y132" s="80"/>
      <c r="Z132" s="80"/>
      <c r="AA132" s="80"/>
      <c r="AB132" s="80"/>
      <c r="AC132" s="67"/>
      <c r="AD132" s="67"/>
      <c r="AE132" s="67"/>
      <c r="AF132" s="67"/>
      <c r="AG132" s="67"/>
      <c r="AH132" s="67"/>
      <c r="AI132" s="67"/>
      <c r="AJ132" s="67"/>
      <c r="AK132" s="81"/>
      <c r="AL132" s="81"/>
      <c r="AM132" s="82"/>
      <c r="AN132" s="82"/>
      <c r="AO132" s="83"/>
    </row>
    <row r="133" spans="1:41" s="62" customFormat="1" ht="18.75" customHeight="1">
      <c r="A133" s="153" t="s">
        <v>120</v>
      </c>
      <c r="B133" s="153"/>
      <c r="C133" s="153"/>
      <c r="D133" s="153"/>
      <c r="E133" s="153"/>
      <c r="F133" s="153"/>
      <c r="G133" s="153"/>
      <c r="H133" s="153"/>
      <c r="I133" s="84">
        <v>286</v>
      </c>
      <c r="J133" s="85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80"/>
      <c r="W133" s="80"/>
      <c r="X133" s="80"/>
      <c r="Y133" s="80"/>
      <c r="Z133" s="80"/>
      <c r="AA133" s="80"/>
      <c r="AB133" s="80"/>
      <c r="AC133" s="67"/>
      <c r="AD133" s="67"/>
      <c r="AE133" s="67"/>
      <c r="AF133" s="67"/>
      <c r="AG133" s="67"/>
      <c r="AH133" s="67"/>
      <c r="AI133" s="67"/>
      <c r="AJ133" s="67"/>
      <c r="AK133" s="81"/>
      <c r="AL133" s="81"/>
      <c r="AM133" s="82"/>
      <c r="AN133" s="82"/>
      <c r="AO133" s="83"/>
    </row>
    <row r="134" spans="1:41" s="62" customFormat="1" ht="18.75" customHeight="1">
      <c r="A134" s="153" t="s">
        <v>121</v>
      </c>
      <c r="B134" s="153"/>
      <c r="C134" s="153"/>
      <c r="D134" s="153"/>
      <c r="E134" s="153"/>
      <c r="F134" s="153"/>
      <c r="G134" s="153"/>
      <c r="H134" s="153"/>
      <c r="I134" s="84">
        <v>310</v>
      </c>
      <c r="J134" s="85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80"/>
      <c r="W134" s="80"/>
      <c r="X134" s="80"/>
      <c r="Y134" s="80"/>
      <c r="Z134" s="80"/>
      <c r="AA134" s="80"/>
      <c r="AB134" s="80"/>
      <c r="AC134" s="67"/>
      <c r="AD134" s="67"/>
      <c r="AE134" s="67"/>
      <c r="AF134" s="67"/>
      <c r="AG134" s="67"/>
      <c r="AH134" s="67"/>
      <c r="AI134" s="67"/>
      <c r="AJ134" s="67"/>
      <c r="AK134" s="81"/>
      <c r="AL134" s="81"/>
      <c r="AM134" s="82"/>
      <c r="AN134" s="82"/>
      <c r="AO134" s="83"/>
    </row>
    <row r="135" spans="1:41" s="62" customFormat="1" ht="18.75" customHeight="1">
      <c r="A135" s="153" t="s">
        <v>122</v>
      </c>
      <c r="B135" s="153"/>
      <c r="C135" s="153"/>
      <c r="D135" s="153"/>
      <c r="E135" s="153"/>
      <c r="F135" s="153"/>
      <c r="G135" s="153"/>
      <c r="H135" s="153"/>
      <c r="I135" s="84">
        <v>524</v>
      </c>
      <c r="J135" s="85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80"/>
      <c r="W135" s="80"/>
      <c r="X135" s="80"/>
      <c r="Y135" s="80"/>
      <c r="Z135" s="80"/>
      <c r="AA135" s="80"/>
      <c r="AB135" s="80"/>
      <c r="AC135" s="67"/>
      <c r="AD135" s="67"/>
      <c r="AE135" s="67"/>
      <c r="AF135" s="67"/>
      <c r="AG135" s="67"/>
      <c r="AH135" s="67"/>
      <c r="AI135" s="67"/>
      <c r="AJ135" s="67"/>
      <c r="AK135" s="81"/>
      <c r="AL135" s="81"/>
      <c r="AM135" s="82"/>
      <c r="AN135" s="82"/>
      <c r="AO135" s="83"/>
    </row>
    <row r="136" spans="1:41" s="62" customFormat="1" ht="18.75" customHeight="1">
      <c r="A136" s="140" t="s">
        <v>123</v>
      </c>
      <c r="B136" s="141"/>
      <c r="C136" s="141"/>
      <c r="D136" s="141"/>
      <c r="E136" s="141"/>
      <c r="F136" s="141"/>
      <c r="G136" s="141"/>
      <c r="H136" s="142"/>
      <c r="I136" s="84"/>
      <c r="J136" s="90"/>
      <c r="K136" s="90"/>
      <c r="L136" s="90"/>
      <c r="M136" s="90"/>
      <c r="N136" s="90"/>
      <c r="O136" s="90"/>
      <c r="P136" s="90"/>
      <c r="Q136" s="90"/>
      <c r="R136" s="79"/>
      <c r="S136" s="79"/>
      <c r="T136" s="79"/>
      <c r="U136" s="79"/>
      <c r="V136" s="80"/>
      <c r="W136" s="80"/>
      <c r="X136" s="80"/>
      <c r="Y136" s="80"/>
      <c r="Z136" s="80"/>
      <c r="AA136" s="80"/>
      <c r="AB136" s="80"/>
      <c r="AC136" s="67"/>
      <c r="AD136" s="67"/>
      <c r="AE136" s="67"/>
      <c r="AF136" s="67"/>
      <c r="AG136" s="67"/>
      <c r="AH136" s="67"/>
      <c r="AI136" s="67"/>
      <c r="AJ136" s="67"/>
      <c r="AK136" s="81"/>
      <c r="AL136" s="81"/>
      <c r="AM136" s="82"/>
      <c r="AN136" s="82"/>
      <c r="AO136" s="83"/>
    </row>
    <row r="137" spans="1:41" s="62" customFormat="1" ht="18.75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79"/>
      <c r="K137" s="86"/>
      <c r="L137" s="86"/>
      <c r="M137" s="79"/>
      <c r="N137" s="79"/>
      <c r="O137" s="79"/>
      <c r="P137" s="79"/>
      <c r="Q137" s="79"/>
      <c r="R137" s="79"/>
      <c r="S137" s="79"/>
      <c r="T137" s="79"/>
      <c r="U137" s="79"/>
      <c r="V137" s="80"/>
      <c r="W137" s="80"/>
      <c r="X137" s="80"/>
      <c r="Y137" s="80"/>
      <c r="Z137" s="80"/>
      <c r="AA137" s="80"/>
      <c r="AB137" s="80"/>
      <c r="AC137" s="67"/>
      <c r="AD137" s="67"/>
      <c r="AE137" s="67"/>
      <c r="AF137" s="67"/>
      <c r="AG137" s="67"/>
      <c r="AH137" s="67"/>
      <c r="AI137" s="67"/>
      <c r="AJ137" s="67"/>
      <c r="AK137" s="81"/>
      <c r="AL137" s="81"/>
      <c r="AM137" s="82"/>
      <c r="AN137" s="82"/>
      <c r="AO137" s="83"/>
    </row>
    <row r="138" spans="1:41" s="62" customFormat="1" ht="18.75" customHeight="1">
      <c r="A138" s="154" t="s">
        <v>124</v>
      </c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6"/>
      <c r="V138" s="80"/>
      <c r="W138" s="80"/>
      <c r="X138" s="80"/>
      <c r="Y138" s="80"/>
      <c r="Z138" s="80"/>
      <c r="AA138" s="80"/>
      <c r="AB138" s="80"/>
      <c r="AC138" s="67"/>
      <c r="AD138" s="67"/>
      <c r="AE138" s="67"/>
      <c r="AF138" s="67"/>
      <c r="AG138" s="67"/>
      <c r="AH138" s="67"/>
      <c r="AI138" s="67"/>
      <c r="AJ138" s="67"/>
      <c r="AK138" s="81"/>
      <c r="AL138" s="81"/>
      <c r="AM138" s="82"/>
      <c r="AN138" s="82"/>
      <c r="AO138" s="83"/>
    </row>
    <row r="139" spans="1:41" s="62" customFormat="1" ht="18.75" customHeight="1">
      <c r="A139" s="78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80"/>
      <c r="W139" s="80"/>
      <c r="X139" s="80"/>
      <c r="Y139" s="80"/>
      <c r="Z139" s="80"/>
      <c r="AA139" s="80"/>
      <c r="AB139" s="80"/>
      <c r="AC139" s="67"/>
      <c r="AD139" s="67"/>
      <c r="AE139" s="67"/>
      <c r="AF139" s="67"/>
      <c r="AG139" s="67"/>
      <c r="AH139" s="67"/>
      <c r="AI139" s="67"/>
      <c r="AJ139" s="67"/>
      <c r="AK139" s="81"/>
      <c r="AL139" s="81"/>
      <c r="AM139" s="82"/>
      <c r="AN139" s="82"/>
      <c r="AO139" s="83"/>
    </row>
    <row r="140" spans="1:41" s="62" customFormat="1" ht="18.75" customHeight="1">
      <c r="A140" s="146" t="s">
        <v>125</v>
      </c>
      <c r="B140" s="147"/>
      <c r="C140" s="147"/>
      <c r="D140" s="147"/>
      <c r="E140" s="147"/>
      <c r="F140" s="147"/>
      <c r="G140" s="147"/>
      <c r="H140" s="148"/>
      <c r="I140" s="84">
        <v>233</v>
      </c>
      <c r="J140" s="85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80"/>
      <c r="W140" s="80"/>
      <c r="X140" s="80"/>
      <c r="Y140" s="80"/>
      <c r="Z140" s="80"/>
      <c r="AA140" s="80"/>
      <c r="AB140" s="80"/>
      <c r="AC140" s="67"/>
      <c r="AD140" s="67"/>
      <c r="AE140" s="67"/>
      <c r="AF140" s="67"/>
      <c r="AG140" s="67"/>
      <c r="AH140" s="67"/>
      <c r="AI140" s="67"/>
      <c r="AJ140" s="67"/>
      <c r="AK140" s="81"/>
      <c r="AL140" s="81"/>
      <c r="AM140" s="82"/>
      <c r="AN140" s="82"/>
      <c r="AO140" s="83"/>
    </row>
    <row r="141" spans="1:41" s="62" customFormat="1" ht="18.75" customHeight="1">
      <c r="A141" s="146" t="s">
        <v>126</v>
      </c>
      <c r="B141" s="147"/>
      <c r="C141" s="147"/>
      <c r="D141" s="147"/>
      <c r="E141" s="147"/>
      <c r="F141" s="147"/>
      <c r="G141" s="147"/>
      <c r="H141" s="148"/>
      <c r="I141" s="84">
        <v>808</v>
      </c>
      <c r="J141" s="85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80"/>
      <c r="W141" s="80"/>
      <c r="X141" s="80"/>
      <c r="Y141" s="80"/>
      <c r="Z141" s="80"/>
      <c r="AA141" s="80"/>
      <c r="AB141" s="80"/>
      <c r="AC141" s="67"/>
      <c r="AD141" s="67"/>
      <c r="AE141" s="67"/>
      <c r="AF141" s="67"/>
      <c r="AG141" s="67"/>
      <c r="AH141" s="67"/>
      <c r="AI141" s="67"/>
      <c r="AJ141" s="67"/>
      <c r="AK141" s="81"/>
      <c r="AL141" s="81"/>
      <c r="AM141" s="82"/>
      <c r="AN141" s="82"/>
      <c r="AO141" s="83"/>
    </row>
    <row r="142" spans="1:41" s="62" customFormat="1" ht="18.75" customHeight="1">
      <c r="A142" s="146" t="s">
        <v>127</v>
      </c>
      <c r="B142" s="147"/>
      <c r="C142" s="147"/>
      <c r="D142" s="147"/>
      <c r="E142" s="147"/>
      <c r="F142" s="147"/>
      <c r="G142" s="147"/>
      <c r="H142" s="148"/>
      <c r="I142" s="84">
        <v>693</v>
      </c>
      <c r="J142" s="85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80"/>
      <c r="W142" s="80"/>
      <c r="X142" s="80"/>
      <c r="Y142" s="80"/>
      <c r="Z142" s="80"/>
      <c r="AA142" s="80"/>
      <c r="AB142" s="80"/>
      <c r="AC142" s="67"/>
      <c r="AD142" s="67"/>
      <c r="AE142" s="67"/>
      <c r="AF142" s="67"/>
      <c r="AG142" s="67"/>
      <c r="AH142" s="67"/>
      <c r="AI142" s="67"/>
      <c r="AJ142" s="67"/>
      <c r="AK142" s="81"/>
      <c r="AL142" s="81"/>
      <c r="AM142" s="82"/>
      <c r="AN142" s="82"/>
      <c r="AO142" s="83"/>
    </row>
    <row r="143" spans="1:41" s="62" customFormat="1" ht="18.75" customHeight="1">
      <c r="A143" s="146" t="s">
        <v>128</v>
      </c>
      <c r="B143" s="147"/>
      <c r="C143" s="147"/>
      <c r="D143" s="147"/>
      <c r="E143" s="147"/>
      <c r="F143" s="147"/>
      <c r="G143" s="147"/>
      <c r="H143" s="148"/>
      <c r="I143" s="84">
        <v>942</v>
      </c>
      <c r="J143" s="85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80"/>
      <c r="W143" s="80"/>
      <c r="X143" s="80"/>
      <c r="Y143" s="80"/>
      <c r="Z143" s="80"/>
      <c r="AA143" s="80"/>
      <c r="AB143" s="80"/>
      <c r="AC143" s="67"/>
      <c r="AD143" s="67"/>
      <c r="AE143" s="67"/>
      <c r="AF143" s="67"/>
      <c r="AG143" s="67"/>
      <c r="AH143" s="67"/>
      <c r="AI143" s="67"/>
      <c r="AJ143" s="67"/>
      <c r="AK143" s="81"/>
      <c r="AL143" s="81"/>
      <c r="AM143" s="82"/>
      <c r="AN143" s="82"/>
      <c r="AO143" s="83"/>
    </row>
    <row r="144" spans="1:41" s="62" customFormat="1" ht="18.75" customHeight="1">
      <c r="A144" s="146" t="s">
        <v>129</v>
      </c>
      <c r="B144" s="147"/>
      <c r="C144" s="147"/>
      <c r="D144" s="147"/>
      <c r="E144" s="147"/>
      <c r="F144" s="147"/>
      <c r="G144" s="147"/>
      <c r="H144" s="148"/>
      <c r="I144" s="84">
        <v>222</v>
      </c>
      <c r="J144" s="85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80"/>
      <c r="W144" s="80"/>
      <c r="X144" s="80"/>
      <c r="Y144" s="80"/>
      <c r="Z144" s="80"/>
      <c r="AA144" s="80"/>
      <c r="AB144" s="80"/>
      <c r="AC144" s="67"/>
      <c r="AD144" s="67"/>
      <c r="AE144" s="67"/>
      <c r="AF144" s="67"/>
      <c r="AG144" s="67"/>
      <c r="AH144" s="67"/>
      <c r="AI144" s="67"/>
      <c r="AJ144" s="67"/>
      <c r="AK144" s="81"/>
      <c r="AL144" s="81"/>
      <c r="AM144" s="82"/>
      <c r="AN144" s="82"/>
      <c r="AO144" s="83"/>
    </row>
    <row r="145" spans="1:62" s="62" customFormat="1" ht="18.75" customHeight="1">
      <c r="A145" s="146" t="s">
        <v>130</v>
      </c>
      <c r="B145" s="147"/>
      <c r="C145" s="147"/>
      <c r="D145" s="147"/>
      <c r="E145" s="147"/>
      <c r="F145" s="147"/>
      <c r="G145" s="147"/>
      <c r="H145" s="148"/>
      <c r="I145" s="84">
        <v>691</v>
      </c>
      <c r="J145" s="85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80"/>
      <c r="W145" s="80"/>
      <c r="X145" s="80"/>
      <c r="Y145" s="80"/>
      <c r="Z145" s="80"/>
      <c r="AA145" s="80"/>
      <c r="AB145" s="80"/>
      <c r="AC145" s="67"/>
      <c r="AD145" s="67"/>
      <c r="AE145" s="67"/>
      <c r="AF145" s="67"/>
      <c r="AG145" s="67"/>
      <c r="AH145" s="67"/>
      <c r="AI145" s="67"/>
      <c r="AJ145" s="67"/>
      <c r="AK145" s="81"/>
      <c r="AL145" s="81"/>
      <c r="AM145" s="82"/>
      <c r="AN145" s="82"/>
      <c r="AO145" s="83"/>
    </row>
    <row r="146" spans="1:62" s="62" customFormat="1" ht="36" customHeight="1">
      <c r="A146" s="149" t="s">
        <v>131</v>
      </c>
      <c r="B146" s="149"/>
      <c r="C146" s="149"/>
      <c r="D146" s="149"/>
      <c r="E146" s="149"/>
      <c r="F146" s="149"/>
      <c r="G146" s="149"/>
      <c r="H146" s="149"/>
      <c r="I146" s="151">
        <v>237</v>
      </c>
      <c r="J146" s="85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80"/>
      <c r="W146" s="80"/>
      <c r="X146" s="80"/>
      <c r="Y146" s="80"/>
      <c r="Z146" s="80"/>
      <c r="AA146" s="80"/>
      <c r="AB146" s="80"/>
      <c r="AC146" s="67"/>
      <c r="AD146" s="67"/>
      <c r="AE146" s="67"/>
      <c r="AF146" s="67"/>
      <c r="AG146" s="67"/>
      <c r="AH146" s="67"/>
      <c r="AI146" s="67"/>
      <c r="AJ146" s="67"/>
      <c r="AK146" s="81"/>
      <c r="AL146" s="81"/>
      <c r="AM146" s="82"/>
      <c r="AN146" s="82"/>
      <c r="AO146" s="83"/>
    </row>
    <row r="147" spans="1:62" s="41" customFormat="1" ht="18.75" customHeight="1">
      <c r="A147" s="150"/>
      <c r="B147" s="150"/>
      <c r="C147" s="150"/>
      <c r="D147" s="150"/>
      <c r="E147" s="150"/>
      <c r="F147" s="150"/>
      <c r="G147" s="150"/>
      <c r="H147" s="150"/>
      <c r="I147" s="152"/>
      <c r="J147" s="85"/>
      <c r="K147" s="86"/>
      <c r="L147" s="86"/>
      <c r="M147" s="79"/>
      <c r="N147" s="79"/>
      <c r="O147" s="79"/>
      <c r="P147" s="79"/>
      <c r="Q147" s="79"/>
      <c r="R147" s="79"/>
      <c r="S147" s="79"/>
      <c r="T147" s="79"/>
      <c r="U147" s="79"/>
      <c r="V147" s="122" t="s">
        <v>22</v>
      </c>
      <c r="W147" s="123"/>
      <c r="X147" s="123"/>
      <c r="Y147" s="123"/>
      <c r="Z147" s="123"/>
      <c r="AA147" s="124"/>
      <c r="AB147" s="21"/>
      <c r="AC147" s="122" t="s">
        <v>23</v>
      </c>
      <c r="AD147" s="123"/>
      <c r="AE147" s="123"/>
      <c r="AF147" s="123"/>
      <c r="AG147" s="123"/>
      <c r="AH147" s="124"/>
      <c r="AI147" s="122" t="s">
        <v>24</v>
      </c>
      <c r="AJ147" s="124"/>
      <c r="AK147" s="131" t="s">
        <v>83</v>
      </c>
      <c r="AL147" s="132"/>
      <c r="AM147" s="132"/>
      <c r="AN147" s="133"/>
      <c r="AO147" s="40"/>
    </row>
    <row r="148" spans="1:62" s="41" customFormat="1" ht="18.75" customHeight="1">
      <c r="A148" s="140" t="s">
        <v>123</v>
      </c>
      <c r="B148" s="141"/>
      <c r="C148" s="141"/>
      <c r="D148" s="141"/>
      <c r="E148" s="141"/>
      <c r="F148" s="141"/>
      <c r="G148" s="141"/>
      <c r="H148" s="142"/>
      <c r="I148" s="143"/>
      <c r="J148" s="90"/>
      <c r="K148" s="90"/>
      <c r="L148" s="90"/>
      <c r="M148" s="90"/>
      <c r="N148" s="90"/>
      <c r="O148" s="90"/>
      <c r="P148" s="90"/>
      <c r="Q148" s="90"/>
      <c r="R148" s="79"/>
      <c r="S148" s="79"/>
      <c r="T148" s="79"/>
      <c r="U148" s="79"/>
      <c r="V148" s="125"/>
      <c r="W148" s="126"/>
      <c r="X148" s="126"/>
      <c r="Y148" s="126"/>
      <c r="Z148" s="126"/>
      <c r="AA148" s="127"/>
      <c r="AB148" s="21"/>
      <c r="AC148" s="125"/>
      <c r="AD148" s="126"/>
      <c r="AE148" s="126"/>
      <c r="AF148" s="126"/>
      <c r="AG148" s="126"/>
      <c r="AH148" s="127"/>
      <c r="AI148" s="125"/>
      <c r="AJ148" s="127"/>
      <c r="AK148" s="134"/>
      <c r="AL148" s="135"/>
      <c r="AM148" s="135"/>
      <c r="AN148" s="136"/>
      <c r="AO148" s="40"/>
    </row>
    <row r="149" spans="1:62" s="41" customFormat="1" ht="18.75" customHeight="1">
      <c r="A149" s="145"/>
      <c r="B149" s="145"/>
      <c r="C149" s="145"/>
      <c r="D149" s="145"/>
      <c r="E149" s="145"/>
      <c r="F149" s="145"/>
      <c r="G149" s="145"/>
      <c r="H149" s="145"/>
      <c r="I149" s="144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128"/>
      <c r="W149" s="129"/>
      <c r="X149" s="129"/>
      <c r="Y149" s="129"/>
      <c r="Z149" s="129"/>
      <c r="AA149" s="130"/>
      <c r="AB149" s="21"/>
      <c r="AC149" s="128"/>
      <c r="AD149" s="129"/>
      <c r="AE149" s="129"/>
      <c r="AF149" s="129"/>
      <c r="AG149" s="129"/>
      <c r="AH149" s="130"/>
      <c r="AI149" s="128"/>
      <c r="AJ149" s="130"/>
      <c r="AK149" s="137"/>
      <c r="AL149" s="138"/>
      <c r="AM149" s="138"/>
      <c r="AN149" s="139"/>
      <c r="AO149" s="40"/>
    </row>
    <row r="150" spans="1:62" s="41" customFormat="1" ht="36.75" customHeight="1">
      <c r="A150" s="72"/>
      <c r="B150" s="114" t="s">
        <v>132</v>
      </c>
      <c r="C150" s="114"/>
      <c r="D150" s="114"/>
      <c r="E150" s="114"/>
      <c r="F150" s="114"/>
      <c r="G150" s="114"/>
      <c r="H150" s="114"/>
      <c r="I150" s="114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30">
        <v>1</v>
      </c>
      <c r="W150" s="30">
        <v>2</v>
      </c>
      <c r="X150" s="30">
        <v>3</v>
      </c>
      <c r="Y150" s="30">
        <v>4</v>
      </c>
      <c r="Z150" s="30">
        <v>5</v>
      </c>
      <c r="AA150" s="30" t="s">
        <v>26</v>
      </c>
      <c r="AB150" s="31" t="s">
        <v>27</v>
      </c>
      <c r="AC150" s="30">
        <v>1</v>
      </c>
      <c r="AD150" s="30">
        <v>2</v>
      </c>
      <c r="AE150" s="30">
        <v>3</v>
      </c>
      <c r="AF150" s="30">
        <v>4</v>
      </c>
      <c r="AG150" s="30">
        <v>5</v>
      </c>
      <c r="AH150" s="30" t="s">
        <v>26</v>
      </c>
      <c r="AI150" s="32" t="s">
        <v>28</v>
      </c>
      <c r="AJ150" s="32" t="s">
        <v>29</v>
      </c>
      <c r="AK150" s="33" t="s">
        <v>30</v>
      </c>
      <c r="AL150" s="33" t="s">
        <v>31</v>
      </c>
      <c r="AM150" s="34" t="s">
        <v>32</v>
      </c>
      <c r="AN150" s="34" t="s">
        <v>33</v>
      </c>
      <c r="AO150" s="40"/>
    </row>
    <row r="151" spans="1:62" s="41" customFormat="1" ht="18.75" customHeight="1">
      <c r="A151" s="73" t="s">
        <v>133</v>
      </c>
      <c r="B151" s="116" t="s">
        <v>134</v>
      </c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8"/>
      <c r="V151" s="74">
        <f t="shared" ref="V151:AB155" si="19">AP51</f>
        <v>154</v>
      </c>
      <c r="W151" s="74">
        <f t="shared" si="19"/>
        <v>234</v>
      </c>
      <c r="X151" s="74">
        <f t="shared" si="19"/>
        <v>342</v>
      </c>
      <c r="Y151" s="74">
        <f t="shared" si="19"/>
        <v>342</v>
      </c>
      <c r="Z151" s="74">
        <f t="shared" si="19"/>
        <v>213</v>
      </c>
      <c r="AA151" s="74">
        <f t="shared" si="19"/>
        <v>56</v>
      </c>
      <c r="AB151" s="74">
        <f t="shared" si="19"/>
        <v>1341</v>
      </c>
      <c r="AC151" s="37">
        <f t="shared" ref="AC151:AH155" si="20">V151/$AB151</f>
        <v>0.11483967188665176</v>
      </c>
      <c r="AD151" s="37">
        <f t="shared" si="20"/>
        <v>0.17449664429530201</v>
      </c>
      <c r="AE151" s="37">
        <f t="shared" si="20"/>
        <v>0.25503355704697989</v>
      </c>
      <c r="AF151" s="37">
        <f t="shared" si="20"/>
        <v>0.25503355704697989</v>
      </c>
      <c r="AG151" s="37">
        <f t="shared" si="20"/>
        <v>0.15883668903803133</v>
      </c>
      <c r="AH151" s="37">
        <f t="shared" si="20"/>
        <v>4.1759880686055184E-2</v>
      </c>
      <c r="AI151" s="37">
        <f>(V151+W151)/(V151+W151+X151+Y151+Z151)</f>
        <v>0.30194552529182878</v>
      </c>
      <c r="AJ151" s="37">
        <f>(X151+Y151+Z151)/(V151+W151+X151+Y151+Z151)</f>
        <v>0.69805447470817117</v>
      </c>
      <c r="AK151" s="75">
        <f t="shared" ref="AK151:AM155" si="21">BC51</f>
        <v>3.18</v>
      </c>
      <c r="AL151" s="75">
        <f t="shared" si="21"/>
        <v>1.25</v>
      </c>
      <c r="AM151" s="76">
        <f t="shared" si="21"/>
        <v>3</v>
      </c>
      <c r="AN151" s="76">
        <v>3</v>
      </c>
      <c r="AO151" s="40"/>
    </row>
    <row r="152" spans="1:62" s="41" customFormat="1" ht="18.75" customHeight="1">
      <c r="A152" s="73" t="s">
        <v>135</v>
      </c>
      <c r="B152" s="116" t="s">
        <v>136</v>
      </c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8"/>
      <c r="V152" s="74">
        <f>AP52</f>
        <v>86</v>
      </c>
      <c r="W152" s="74">
        <f t="shared" si="19"/>
        <v>141</v>
      </c>
      <c r="X152" s="74">
        <f t="shared" si="19"/>
        <v>303</v>
      </c>
      <c r="Y152" s="74">
        <f t="shared" si="19"/>
        <v>459</v>
      </c>
      <c r="Z152" s="74">
        <f t="shared" si="19"/>
        <v>334</v>
      </c>
      <c r="AA152" s="74">
        <f t="shared" si="19"/>
        <v>18</v>
      </c>
      <c r="AB152" s="74">
        <f t="shared" si="19"/>
        <v>1341</v>
      </c>
      <c r="AC152" s="37">
        <f t="shared" si="20"/>
        <v>6.4131245339299037E-2</v>
      </c>
      <c r="AD152" s="37">
        <f t="shared" si="20"/>
        <v>0.10514541387024609</v>
      </c>
      <c r="AE152" s="37">
        <f t="shared" si="20"/>
        <v>0.22595078299776286</v>
      </c>
      <c r="AF152" s="37">
        <f t="shared" si="20"/>
        <v>0.34228187919463088</v>
      </c>
      <c r="AG152" s="37">
        <f t="shared" si="20"/>
        <v>0.24906785980611484</v>
      </c>
      <c r="AH152" s="37">
        <f t="shared" si="20"/>
        <v>1.3422818791946308E-2</v>
      </c>
      <c r="AI152" s="37">
        <f>(V152+W152)/(V152+W152+X152+Y152+Z152)</f>
        <v>0.17157974300831444</v>
      </c>
      <c r="AJ152" s="37">
        <f>(X152+Y152+Z152)/(V152+W152+X152+Y152+Z152)</f>
        <v>0.82842025699168553</v>
      </c>
      <c r="AK152" s="75">
        <f t="shared" si="21"/>
        <v>3.62</v>
      </c>
      <c r="AL152" s="75">
        <f t="shared" si="21"/>
        <v>1.1599999999999999</v>
      </c>
      <c r="AM152" s="76">
        <f t="shared" si="21"/>
        <v>4</v>
      </c>
      <c r="AN152" s="76">
        <f>BF52</f>
        <v>4</v>
      </c>
      <c r="AO152" s="40"/>
    </row>
    <row r="153" spans="1:62" s="41" customFormat="1" ht="18.75" customHeight="1">
      <c r="A153" s="73" t="s">
        <v>137</v>
      </c>
      <c r="B153" s="116" t="s">
        <v>138</v>
      </c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8"/>
      <c r="V153" s="74">
        <f>AP53</f>
        <v>204</v>
      </c>
      <c r="W153" s="74">
        <f t="shared" si="19"/>
        <v>196</v>
      </c>
      <c r="X153" s="74">
        <f t="shared" si="19"/>
        <v>286</v>
      </c>
      <c r="Y153" s="74">
        <f t="shared" si="19"/>
        <v>250</v>
      </c>
      <c r="Z153" s="74">
        <f t="shared" si="19"/>
        <v>170</v>
      </c>
      <c r="AA153" s="74">
        <f t="shared" si="19"/>
        <v>235</v>
      </c>
      <c r="AB153" s="74">
        <f t="shared" si="19"/>
        <v>1341</v>
      </c>
      <c r="AC153" s="37">
        <f t="shared" si="20"/>
        <v>0.15212527964205816</v>
      </c>
      <c r="AD153" s="37">
        <f t="shared" si="20"/>
        <v>0.14615958240119314</v>
      </c>
      <c r="AE153" s="37">
        <f t="shared" si="20"/>
        <v>0.21327367636092467</v>
      </c>
      <c r="AF153" s="37">
        <f t="shared" si="20"/>
        <v>0.18642803877703207</v>
      </c>
      <c r="AG153" s="37">
        <f t="shared" si="20"/>
        <v>0.12677106636838181</v>
      </c>
      <c r="AH153" s="37">
        <f t="shared" si="20"/>
        <v>0.17524235645041014</v>
      </c>
      <c r="AI153" s="37">
        <f>(V153+W153)/(V153+W153+X153+Y153+Z153)</f>
        <v>0.36166365280289331</v>
      </c>
      <c r="AJ153" s="37">
        <f>(X153+Y153+Z153)/(V153+W153+X153+Y153+Z153)</f>
        <v>0.63833634719710675</v>
      </c>
      <c r="AK153" s="75">
        <f t="shared" si="21"/>
        <v>2.99</v>
      </c>
      <c r="AL153" s="75">
        <f t="shared" si="21"/>
        <v>1.33</v>
      </c>
      <c r="AM153" s="76">
        <f t="shared" si="21"/>
        <v>3</v>
      </c>
      <c r="AN153" s="76">
        <f>BF53</f>
        <v>3</v>
      </c>
      <c r="AO153" s="40"/>
    </row>
    <row r="154" spans="1:62" s="41" customFormat="1" ht="18.75" customHeight="1">
      <c r="A154" s="73" t="s">
        <v>139</v>
      </c>
      <c r="B154" s="116" t="s">
        <v>140</v>
      </c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8"/>
      <c r="V154" s="74">
        <f>AP54</f>
        <v>191</v>
      </c>
      <c r="W154" s="74">
        <f t="shared" si="19"/>
        <v>188</v>
      </c>
      <c r="X154" s="74">
        <f t="shared" si="19"/>
        <v>307</v>
      </c>
      <c r="Y154" s="74">
        <f t="shared" si="19"/>
        <v>302</v>
      </c>
      <c r="Z154" s="74">
        <f t="shared" si="19"/>
        <v>255</v>
      </c>
      <c r="AA154" s="74">
        <f t="shared" si="19"/>
        <v>98</v>
      </c>
      <c r="AB154" s="74">
        <f t="shared" si="19"/>
        <v>1341</v>
      </c>
      <c r="AC154" s="37">
        <f t="shared" si="20"/>
        <v>0.14243102162565249</v>
      </c>
      <c r="AD154" s="37">
        <f t="shared" si="20"/>
        <v>0.1401938851603281</v>
      </c>
      <c r="AE154" s="37">
        <f t="shared" si="20"/>
        <v>0.22893363161819538</v>
      </c>
      <c r="AF154" s="37">
        <f t="shared" si="20"/>
        <v>0.22520507084265473</v>
      </c>
      <c r="AG154" s="37">
        <f t="shared" si="20"/>
        <v>0.19015659955257272</v>
      </c>
      <c r="AH154" s="37">
        <f t="shared" si="20"/>
        <v>7.3079791200596572E-2</v>
      </c>
      <c r="AI154" s="37">
        <f>(V154+W154)/(V154+W154+X154+Y154+Z154)</f>
        <v>0.30490748189863232</v>
      </c>
      <c r="AJ154" s="37">
        <f>(X154+Y154+Z154)/(V154+W154+X154+Y154+Z154)</f>
        <v>0.69509251810136763</v>
      </c>
      <c r="AK154" s="75">
        <f t="shared" si="21"/>
        <v>3.19</v>
      </c>
      <c r="AL154" s="75">
        <f t="shared" si="21"/>
        <v>1.34</v>
      </c>
      <c r="AM154" s="76">
        <f t="shared" si="21"/>
        <v>3</v>
      </c>
      <c r="AN154" s="76">
        <f>BF54</f>
        <v>3</v>
      </c>
      <c r="AO154" s="40"/>
    </row>
    <row r="155" spans="1:62" ht="18.75">
      <c r="A155" s="91" t="s">
        <v>141</v>
      </c>
      <c r="B155" s="119" t="s">
        <v>142</v>
      </c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1"/>
      <c r="V155" s="77">
        <f>AP55</f>
        <v>191</v>
      </c>
      <c r="W155" s="77">
        <f t="shared" si="19"/>
        <v>233</v>
      </c>
      <c r="X155" s="77">
        <f t="shared" si="19"/>
        <v>375</v>
      </c>
      <c r="Y155" s="77">
        <f t="shared" si="19"/>
        <v>332</v>
      </c>
      <c r="Z155" s="77">
        <f t="shared" si="19"/>
        <v>151</v>
      </c>
      <c r="AA155" s="77">
        <f t="shared" si="19"/>
        <v>59</v>
      </c>
      <c r="AB155" s="77">
        <f t="shared" si="19"/>
        <v>1341</v>
      </c>
      <c r="AC155" s="44">
        <f t="shared" si="20"/>
        <v>0.14243102162565249</v>
      </c>
      <c r="AD155" s="44">
        <f t="shared" si="20"/>
        <v>0.17375093214019388</v>
      </c>
      <c r="AE155" s="44">
        <f t="shared" si="20"/>
        <v>0.2796420581655481</v>
      </c>
      <c r="AF155" s="44">
        <f t="shared" si="20"/>
        <v>0.24757643549589858</v>
      </c>
      <c r="AG155" s="44">
        <f t="shared" si="20"/>
        <v>0.11260253542132737</v>
      </c>
      <c r="AH155" s="44">
        <f t="shared" si="20"/>
        <v>4.3997017151379568E-2</v>
      </c>
      <c r="AI155" s="44">
        <f>(V155+W155)/(V155+W155+X155+Y155+Z155)</f>
        <v>0.33073322932917315</v>
      </c>
      <c r="AJ155" s="44">
        <f>(X155+Y155+Z155)/(V155+W155+X155+Y155+Z155)</f>
        <v>0.66926677067082685</v>
      </c>
      <c r="AK155" s="45">
        <f t="shared" si="21"/>
        <v>3.01</v>
      </c>
      <c r="AL155" s="45">
        <f t="shared" si="21"/>
        <v>1.23</v>
      </c>
      <c r="AM155" s="46">
        <f t="shared" si="21"/>
        <v>3</v>
      </c>
      <c r="AN155" s="46">
        <f>BF55</f>
        <v>3</v>
      </c>
      <c r="BJ155" s="41"/>
    </row>
    <row r="156" spans="1:62" ht="18.75">
      <c r="A156" s="48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92"/>
      <c r="W156" s="92"/>
      <c r="X156" s="92"/>
      <c r="Y156" s="92"/>
      <c r="Z156" s="92"/>
      <c r="AA156" s="92"/>
      <c r="AB156" s="92"/>
      <c r="AC156" s="93"/>
      <c r="AD156" s="93"/>
      <c r="AE156" s="93"/>
      <c r="AF156" s="93"/>
      <c r="AG156" s="93"/>
      <c r="AH156" s="93"/>
      <c r="AI156" s="93"/>
      <c r="AJ156" s="93"/>
      <c r="AK156" s="94"/>
      <c r="AL156" s="94"/>
      <c r="AM156" s="95"/>
      <c r="AN156" s="95"/>
    </row>
    <row r="157" spans="1:62" ht="15" customHeight="1">
      <c r="A157" s="113" t="s">
        <v>87</v>
      </c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87"/>
      <c r="S157" s="87"/>
      <c r="T157" s="87"/>
      <c r="U157" s="87"/>
      <c r="V157" s="92"/>
      <c r="W157" s="92"/>
      <c r="X157" s="92"/>
      <c r="Y157" s="92"/>
      <c r="Z157" s="92"/>
      <c r="AA157" s="92"/>
      <c r="AB157" s="92"/>
      <c r="AC157" s="93"/>
      <c r="AD157" s="93"/>
      <c r="AE157" s="93"/>
      <c r="AF157" s="93"/>
      <c r="AG157" s="93"/>
      <c r="AH157" s="93"/>
      <c r="AI157" s="93"/>
      <c r="AJ157" s="93"/>
      <c r="AK157" s="94"/>
      <c r="AL157" s="94"/>
      <c r="AM157" s="95"/>
      <c r="AN157" s="95"/>
    </row>
    <row r="158" spans="1:62" s="2" customFormat="1" ht="15" customHeight="1">
      <c r="A158" s="48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92"/>
      <c r="W158" s="92"/>
      <c r="X158" s="92"/>
      <c r="Y158" s="92"/>
      <c r="Z158" s="92"/>
      <c r="AA158" s="92"/>
      <c r="AB158" s="92"/>
      <c r="AC158" s="93"/>
      <c r="AD158" s="93"/>
      <c r="AE158" s="93"/>
      <c r="AF158" s="93"/>
      <c r="AG158" s="93"/>
      <c r="AH158" s="93"/>
      <c r="AI158" s="93"/>
      <c r="AJ158" s="93"/>
      <c r="AK158" s="94"/>
      <c r="AL158" s="94"/>
      <c r="AM158" s="95"/>
      <c r="AN158" s="95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</row>
    <row r="159" spans="1:62" s="2" customFormat="1" ht="15" customHeight="1">
      <c r="A159" s="96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8"/>
      <c r="W159" s="98"/>
      <c r="X159" s="98"/>
      <c r="Y159" s="98"/>
      <c r="Z159" s="98"/>
      <c r="AA159" s="98"/>
      <c r="AB159" s="98"/>
      <c r="AC159" s="99"/>
      <c r="AD159" s="99"/>
      <c r="AE159" s="99"/>
      <c r="AF159" s="99"/>
      <c r="AG159" s="99"/>
      <c r="AH159" s="99"/>
      <c r="AI159" s="99"/>
      <c r="AJ159" s="99"/>
      <c r="AK159" s="100"/>
      <c r="AL159" s="100"/>
      <c r="AM159" s="101"/>
      <c r="AN159" s="101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</row>
    <row r="160" spans="1:62" s="2" customFormat="1" ht="15" customHeight="1">
      <c r="A160" s="96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8"/>
      <c r="W160" s="98"/>
      <c r="X160" s="98"/>
      <c r="Y160" s="98"/>
      <c r="Z160" s="98"/>
      <c r="AA160" s="98"/>
      <c r="AB160" s="98"/>
      <c r="AC160" s="99"/>
      <c r="AD160" s="99"/>
      <c r="AE160" s="99"/>
      <c r="AF160" s="99"/>
      <c r="AG160" s="99"/>
      <c r="AH160" s="99"/>
      <c r="AI160" s="99"/>
      <c r="AJ160" s="99"/>
      <c r="AK160" s="100"/>
      <c r="AL160" s="100"/>
      <c r="AM160" s="101"/>
      <c r="AN160" s="101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</row>
    <row r="161" spans="1:59" s="2" customFormat="1" ht="20.25" customHeight="1">
      <c r="A161" s="96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8"/>
      <c r="W161" s="98"/>
      <c r="X161" s="98"/>
      <c r="Y161" s="98"/>
      <c r="Z161" s="98"/>
      <c r="AA161" s="98"/>
      <c r="AB161" s="98"/>
      <c r="AC161" s="99"/>
      <c r="AD161" s="99"/>
      <c r="AE161" s="99"/>
      <c r="AF161" s="99"/>
      <c r="AG161" s="99"/>
      <c r="AH161" s="99"/>
      <c r="AI161" s="99"/>
      <c r="AJ161" s="99"/>
      <c r="AK161" s="100"/>
      <c r="AL161" s="100"/>
      <c r="AM161" s="101"/>
      <c r="AN161" s="10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</row>
    <row r="162" spans="1:59" s="2" customFormat="1">
      <c r="A162" t="s">
        <v>143</v>
      </c>
      <c r="B162" t="s">
        <v>144</v>
      </c>
      <c r="C162" s="21"/>
      <c r="D162" s="21"/>
      <c r="E162" s="21"/>
      <c r="F162" s="21"/>
      <c r="G162" s="21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 s="1"/>
      <c r="AN162" s="1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</row>
    <row r="163" spans="1:59" s="2" customFormat="1">
      <c r="A163" s="21">
        <v>233</v>
      </c>
      <c r="B163" s="21">
        <v>1108</v>
      </c>
      <c r="C163" s="21"/>
      <c r="D163" s="21"/>
      <c r="E163" s="21"/>
      <c r="F163" s="21"/>
      <c r="G163" s="21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 s="1"/>
      <c r="AN163" s="1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</row>
    <row r="164" spans="1:59" s="2" customFormat="1">
      <c r="A164" s="21" t="s">
        <v>143</v>
      </c>
      <c r="B164" s="21" t="s">
        <v>144</v>
      </c>
      <c r="C164" s="21"/>
      <c r="D164" s="21"/>
      <c r="E164" s="21"/>
      <c r="F164" s="21"/>
      <c r="G164" s="21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 s="1"/>
      <c r="AN164" s="1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</row>
    <row r="165" spans="1:59">
      <c r="A165" s="21">
        <v>50</v>
      </c>
      <c r="B165" s="21">
        <v>1291</v>
      </c>
      <c r="C165" s="21"/>
      <c r="D165" s="21"/>
      <c r="E165" s="21"/>
      <c r="F165" s="21"/>
      <c r="G165" s="21"/>
    </row>
    <row r="166" spans="1:59">
      <c r="A166" s="21"/>
      <c r="B166" s="21"/>
      <c r="C166" s="21"/>
      <c r="D166" s="21"/>
      <c r="E166" s="21"/>
      <c r="F166" s="21"/>
      <c r="G166" s="21"/>
    </row>
    <row r="167" spans="1:59">
      <c r="A167" s="21"/>
      <c r="B167" s="21"/>
      <c r="C167" s="21"/>
      <c r="D167" s="21"/>
      <c r="E167" s="21"/>
      <c r="F167" s="21"/>
      <c r="G167" s="21"/>
    </row>
    <row r="168" spans="1:59">
      <c r="A168" s="21"/>
      <c r="B168" s="21"/>
      <c r="C168" s="21"/>
      <c r="D168" s="21"/>
      <c r="E168" s="21"/>
      <c r="F168" s="21"/>
      <c r="G168" s="21"/>
    </row>
    <row r="169" spans="1:59">
      <c r="A169" s="21"/>
      <c r="B169" s="21"/>
    </row>
    <row r="170" spans="1:59">
      <c r="A170" s="21"/>
      <c r="B170" s="21"/>
    </row>
  </sheetData>
  <sheetProtection sheet="1" objects="1" scenarios="1"/>
  <mergeCells count="120">
    <mergeCell ref="A13:G13"/>
    <mergeCell ref="S13:W13"/>
    <mergeCell ref="Z13:AD13"/>
    <mergeCell ref="S14:W14"/>
    <mergeCell ref="Z14:AD14"/>
    <mergeCell ref="S15:W15"/>
    <mergeCell ref="Z15:AD15"/>
    <mergeCell ref="A1:AE1"/>
    <mergeCell ref="A6:AN6"/>
    <mergeCell ref="A7:AN7"/>
    <mergeCell ref="A8:AN8"/>
    <mergeCell ref="S12:X12"/>
    <mergeCell ref="Z12:AE12"/>
    <mergeCell ref="S19:W19"/>
    <mergeCell ref="Z19:AD19"/>
    <mergeCell ref="S20:W20"/>
    <mergeCell ref="Z20:AD20"/>
    <mergeCell ref="B21:E21"/>
    <mergeCell ref="H21:K21"/>
    <mergeCell ref="Z21:AD21"/>
    <mergeCell ref="S16:W16"/>
    <mergeCell ref="Z16:AD16"/>
    <mergeCell ref="S17:W17"/>
    <mergeCell ref="Z17:AD17"/>
    <mergeCell ref="S18:W18"/>
    <mergeCell ref="Z18:AD18"/>
    <mergeCell ref="V27:AA28"/>
    <mergeCell ref="AC27:AH28"/>
    <mergeCell ref="AI27:AJ28"/>
    <mergeCell ref="A29:U29"/>
    <mergeCell ref="B30:U30"/>
    <mergeCell ref="B31:U31"/>
    <mergeCell ref="B22:D22"/>
    <mergeCell ref="H22:I22"/>
    <mergeCell ref="B23:D23"/>
    <mergeCell ref="H23:I23"/>
    <mergeCell ref="B24:D24"/>
    <mergeCell ref="H24:I24"/>
    <mergeCell ref="B38:U38"/>
    <mergeCell ref="B39:U39"/>
    <mergeCell ref="B40:U40"/>
    <mergeCell ref="A42:U42"/>
    <mergeCell ref="V64:AA65"/>
    <mergeCell ref="AC64:AH65"/>
    <mergeCell ref="B32:U32"/>
    <mergeCell ref="B33:U33"/>
    <mergeCell ref="B34:U34"/>
    <mergeCell ref="B35:U35"/>
    <mergeCell ref="B36:U36"/>
    <mergeCell ref="B37:U37"/>
    <mergeCell ref="A96:U96"/>
    <mergeCell ref="A98:Q98"/>
    <mergeCell ref="V99:AA100"/>
    <mergeCell ref="AC99:AH100"/>
    <mergeCell ref="AI99:AJ100"/>
    <mergeCell ref="AK99:AN100"/>
    <mergeCell ref="AI64:AJ65"/>
    <mergeCell ref="AK64:AN65"/>
    <mergeCell ref="A67:U67"/>
    <mergeCell ref="A71:U71"/>
    <mergeCell ref="Z71:AN71"/>
    <mergeCell ref="V93:AA94"/>
    <mergeCell ref="AC93:AH94"/>
    <mergeCell ref="AI93:AJ94"/>
    <mergeCell ref="AK93:AN94"/>
    <mergeCell ref="B107:U107"/>
    <mergeCell ref="B108:U108"/>
    <mergeCell ref="A110:U110"/>
    <mergeCell ref="A112:H112"/>
    <mergeCell ref="A113:H113"/>
    <mergeCell ref="A114:H114"/>
    <mergeCell ref="B101:U101"/>
    <mergeCell ref="B102:U102"/>
    <mergeCell ref="B103:U103"/>
    <mergeCell ref="B104:U104"/>
    <mergeCell ref="B105:U105"/>
    <mergeCell ref="B106:U106"/>
    <mergeCell ref="A123:Q123"/>
    <mergeCell ref="V124:AA125"/>
    <mergeCell ref="AC124:AH125"/>
    <mergeCell ref="AI124:AJ125"/>
    <mergeCell ref="AK124:AN125"/>
    <mergeCell ref="B126:U126"/>
    <mergeCell ref="A115:H115"/>
    <mergeCell ref="A116:H116"/>
    <mergeCell ref="A117:H117"/>
    <mergeCell ref="A118:H118"/>
    <mergeCell ref="A119:H119"/>
    <mergeCell ref="A120:H120"/>
    <mergeCell ref="A135:H135"/>
    <mergeCell ref="A136:H136"/>
    <mergeCell ref="A138:U138"/>
    <mergeCell ref="A140:H140"/>
    <mergeCell ref="A141:H141"/>
    <mergeCell ref="A142:H142"/>
    <mergeCell ref="B127:U127"/>
    <mergeCell ref="B128:U128"/>
    <mergeCell ref="A130:U130"/>
    <mergeCell ref="A132:H132"/>
    <mergeCell ref="A133:H133"/>
    <mergeCell ref="A134:H134"/>
    <mergeCell ref="AK147:AN149"/>
    <mergeCell ref="A148:H148"/>
    <mergeCell ref="I148:I149"/>
    <mergeCell ref="A149:H149"/>
    <mergeCell ref="A143:H143"/>
    <mergeCell ref="A144:H144"/>
    <mergeCell ref="A145:H145"/>
    <mergeCell ref="A146:H147"/>
    <mergeCell ref="I146:I147"/>
    <mergeCell ref="V147:AA149"/>
    <mergeCell ref="A157:Q157"/>
    <mergeCell ref="B150:U150"/>
    <mergeCell ref="B151:U151"/>
    <mergeCell ref="B152:U152"/>
    <mergeCell ref="B153:U153"/>
    <mergeCell ref="B154:U154"/>
    <mergeCell ref="B155:U155"/>
    <mergeCell ref="AC147:AH149"/>
    <mergeCell ref="AI147:AJ149"/>
  </mergeCells>
  <hyperlinks>
    <hyperlink ref="A98:Q98" location="'observaciones globales'!A1" display="pincha aquí para ver el campo observaciones"/>
    <hyperlink ref="A120:H120" location="'observaciones globales'!A308" display="pincha aquí para ver Otro"/>
    <hyperlink ref="A123:Q123" location="'observaciones globales'!A1" display="pincha aquí para ver el campo observaciones"/>
    <hyperlink ref="A123:R123" location="'observaciones globales'!A341" display="pincha aquí para ver el campo observaciones"/>
    <hyperlink ref="A157:Q157" location="'observaciones globales'!A501" display="pincha aquí para ver el campo observaciones"/>
    <hyperlink ref="A148:H148" location="'observaciones globales'!A588" display="pincha aquí para ver el campo OTRO"/>
    <hyperlink ref="A136:H136" location="'observaciones globales'!A557" display="pincha aquí para ver el campo OTRO"/>
  </hyperlink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89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FCS</vt:lpstr>
      <vt:lpstr>GRADOS</vt:lpstr>
      <vt:lpstr>global</vt:lpstr>
      <vt:lpstr>FCS!Área_de_impresión</vt:lpstr>
      <vt:lpstr>global!Área_de_impresión</vt:lpstr>
      <vt:lpstr>GRADOS!Área_de_impresión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2021-06-22T07:34:27Z</dcterms:created>
  <dcterms:modified xsi:type="dcterms:W3CDTF">2021-09-15T06:53:56Z</dcterms:modified>
</cp:coreProperties>
</file>