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"/>
    </mc:Choice>
  </mc:AlternateContent>
  <bookViews>
    <workbookView xWindow="0" yWindow="0" windowWidth="28800" windowHeight="11835" activeTab="1"/>
  </bookViews>
  <sheets>
    <sheet name="global" sheetId="1" r:id="rId1"/>
    <sheet name="MASTER" sheetId="2" r:id="rId2"/>
  </sheets>
  <definedNames>
    <definedName name="_xlnm.Print_Area" localSheetId="0">global!$A$1:$AN$158</definedName>
    <definedName name="_xlnm.Print_Area" localSheetId="1">MASTER!$A$1:$AN$159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2" l="1"/>
  <c r="AM156" i="2"/>
  <c r="AL156" i="2"/>
  <c r="AK156" i="2"/>
  <c r="AB156" i="2"/>
  <c r="AA156" i="2"/>
  <c r="AH156" i="2" s="1"/>
  <c r="Z156" i="2"/>
  <c r="AG156" i="2" s="1"/>
  <c r="Y156" i="2"/>
  <c r="X156" i="2"/>
  <c r="W156" i="2"/>
  <c r="AD156" i="2" s="1"/>
  <c r="V156" i="2"/>
  <c r="AM155" i="2"/>
  <c r="AL155" i="2"/>
  <c r="AK155" i="2"/>
  <c r="AB155" i="2"/>
  <c r="AA155" i="2"/>
  <c r="Z155" i="2"/>
  <c r="Y155" i="2"/>
  <c r="X155" i="2"/>
  <c r="AE155" i="2" s="1"/>
  <c r="W155" i="2"/>
  <c r="V155" i="2"/>
  <c r="AM154" i="2"/>
  <c r="AL154" i="2"/>
  <c r="AK154" i="2"/>
  <c r="AD154" i="2"/>
  <c r="AB154" i="2"/>
  <c r="AH154" i="2" s="1"/>
  <c r="AA154" i="2"/>
  <c r="Z154" i="2"/>
  <c r="Y154" i="2"/>
  <c r="X154" i="2"/>
  <c r="W154" i="2"/>
  <c r="V154" i="2"/>
  <c r="AM153" i="2"/>
  <c r="AL153" i="2"/>
  <c r="AK153" i="2"/>
  <c r="AB153" i="2"/>
  <c r="AA153" i="2"/>
  <c r="Z153" i="2"/>
  <c r="Y153" i="2"/>
  <c r="X153" i="2"/>
  <c r="AE153" i="2" s="1"/>
  <c r="W153" i="2"/>
  <c r="V153" i="2"/>
  <c r="AM152" i="2"/>
  <c r="AL152" i="2"/>
  <c r="AK152" i="2"/>
  <c r="AB152" i="2"/>
  <c r="AF152" i="2" s="1"/>
  <c r="AA152" i="2"/>
  <c r="AH152" i="2" s="1"/>
  <c r="Z152" i="2"/>
  <c r="AG152" i="2" s="1"/>
  <c r="Y152" i="2"/>
  <c r="X152" i="2"/>
  <c r="W152" i="2"/>
  <c r="AD152" i="2" s="1"/>
  <c r="V152" i="2"/>
  <c r="AN128" i="2"/>
  <c r="AM128" i="2"/>
  <c r="AL128" i="2"/>
  <c r="AK128" i="2"/>
  <c r="AC128" i="2"/>
  <c r="AB128" i="2"/>
  <c r="AA128" i="2"/>
  <c r="Z128" i="2"/>
  <c r="AG128" i="2" s="1"/>
  <c r="Y128" i="2"/>
  <c r="AF128" i="2" s="1"/>
  <c r="X128" i="2"/>
  <c r="AE128" i="2" s="1"/>
  <c r="W128" i="2"/>
  <c r="V128" i="2"/>
  <c r="AN127" i="2"/>
  <c r="AM127" i="2"/>
  <c r="AL127" i="2"/>
  <c r="AK127" i="2"/>
  <c r="AB127" i="2"/>
  <c r="AA127" i="2"/>
  <c r="Z127" i="2"/>
  <c r="AG127" i="2" s="1"/>
  <c r="Y127" i="2"/>
  <c r="AF127" i="2" s="1"/>
  <c r="X127" i="2"/>
  <c r="AE127" i="2" s="1"/>
  <c r="W127" i="2"/>
  <c r="V127" i="2"/>
  <c r="AC127" i="2" s="1"/>
  <c r="AN108" i="2"/>
  <c r="AM108" i="2"/>
  <c r="AL108" i="2"/>
  <c r="AK108" i="2"/>
  <c r="AC108" i="2"/>
  <c r="AB108" i="2"/>
  <c r="AA108" i="2"/>
  <c r="Z108" i="2"/>
  <c r="AG108" i="2" s="1"/>
  <c r="Y108" i="2"/>
  <c r="AF108" i="2" s="1"/>
  <c r="X108" i="2"/>
  <c r="AE108" i="2" s="1"/>
  <c r="W108" i="2"/>
  <c r="V108" i="2"/>
  <c r="AN107" i="2"/>
  <c r="AM107" i="2"/>
  <c r="AL107" i="2"/>
  <c r="AK107" i="2"/>
  <c r="AH107" i="2"/>
  <c r="AD107" i="2"/>
  <c r="AB107" i="2"/>
  <c r="AA107" i="2"/>
  <c r="Z107" i="2"/>
  <c r="AG107" i="2" s="1"/>
  <c r="Y107" i="2"/>
  <c r="X107" i="2"/>
  <c r="W107" i="2"/>
  <c r="V107" i="2"/>
  <c r="AM106" i="2"/>
  <c r="AL106" i="2"/>
  <c r="AK106" i="2"/>
  <c r="AB106" i="2"/>
  <c r="AA106" i="2"/>
  <c r="Z106" i="2"/>
  <c r="AG106" i="2" s="1"/>
  <c r="Y106" i="2"/>
  <c r="AF106" i="2" s="1"/>
  <c r="X106" i="2"/>
  <c r="AE106" i="2" s="1"/>
  <c r="W106" i="2"/>
  <c r="V106" i="2"/>
  <c r="AC106" i="2" s="1"/>
  <c r="AM105" i="2"/>
  <c r="AL105" i="2"/>
  <c r="AK105" i="2"/>
  <c r="AH105" i="2"/>
  <c r="AD105" i="2"/>
  <c r="AB105" i="2"/>
  <c r="AA105" i="2"/>
  <c r="Z105" i="2"/>
  <c r="AG105" i="2" s="1"/>
  <c r="Y105" i="2"/>
  <c r="X105" i="2"/>
  <c r="W105" i="2"/>
  <c r="V105" i="2"/>
  <c r="AM104" i="2"/>
  <c r="AL104" i="2"/>
  <c r="AK104" i="2"/>
  <c r="AB104" i="2"/>
  <c r="AA104" i="2"/>
  <c r="Z104" i="2"/>
  <c r="AG104" i="2" s="1"/>
  <c r="Y104" i="2"/>
  <c r="AF104" i="2" s="1"/>
  <c r="X104" i="2"/>
  <c r="AE104" i="2" s="1"/>
  <c r="W104" i="2"/>
  <c r="V104" i="2"/>
  <c r="AC104" i="2" s="1"/>
  <c r="AN103" i="2"/>
  <c r="AM103" i="2"/>
  <c r="AL103" i="2"/>
  <c r="AK103" i="2"/>
  <c r="AC103" i="2"/>
  <c r="AB103" i="2"/>
  <c r="AG103" i="2" s="1"/>
  <c r="AA103" i="2"/>
  <c r="Z103" i="2"/>
  <c r="Y103" i="2"/>
  <c r="AF103" i="2" s="1"/>
  <c r="X103" i="2"/>
  <c r="AE103" i="2" s="1"/>
  <c r="W103" i="2"/>
  <c r="V103" i="2"/>
  <c r="AN102" i="2"/>
  <c r="AM102" i="2"/>
  <c r="AL102" i="2"/>
  <c r="AK102" i="2"/>
  <c r="AH102" i="2"/>
  <c r="AD102" i="2"/>
  <c r="AB102" i="2"/>
  <c r="AA102" i="2"/>
  <c r="Z102" i="2"/>
  <c r="AG102" i="2" s="1"/>
  <c r="Y102" i="2"/>
  <c r="X102" i="2"/>
  <c r="W102" i="2"/>
  <c r="V102" i="2"/>
  <c r="AM96" i="2"/>
  <c r="AL96" i="2"/>
  <c r="AK96" i="2"/>
  <c r="AB96" i="2"/>
  <c r="AA96" i="2"/>
  <c r="Z96" i="2"/>
  <c r="AG96" i="2" s="1"/>
  <c r="Y96" i="2"/>
  <c r="AF96" i="2" s="1"/>
  <c r="X96" i="2"/>
  <c r="AE96" i="2" s="1"/>
  <c r="W96" i="2"/>
  <c r="V96" i="2"/>
  <c r="AC96" i="2" s="1"/>
  <c r="AN67" i="2"/>
  <c r="AM67" i="2"/>
  <c r="AL67" i="2"/>
  <c r="AK67" i="2"/>
  <c r="AC67" i="2"/>
  <c r="AB67" i="2"/>
  <c r="AG67" i="2" s="1"/>
  <c r="AA67" i="2"/>
  <c r="Z67" i="2"/>
  <c r="Y67" i="2"/>
  <c r="AF67" i="2" s="1"/>
  <c r="X67" i="2"/>
  <c r="AE67" i="2" s="1"/>
  <c r="W67" i="2"/>
  <c r="V67" i="2"/>
  <c r="AN39" i="2"/>
  <c r="AM39" i="2"/>
  <c r="AL39" i="2"/>
  <c r="AK39" i="2"/>
  <c r="AH39" i="2"/>
  <c r="AD39" i="2"/>
  <c r="AB39" i="2"/>
  <c r="AA39" i="2"/>
  <c r="Z39" i="2"/>
  <c r="AG39" i="2" s="1"/>
  <c r="Y39" i="2"/>
  <c r="X39" i="2"/>
  <c r="W39" i="2"/>
  <c r="V39" i="2"/>
  <c r="AN38" i="2"/>
  <c r="AM38" i="2"/>
  <c r="AL38" i="2"/>
  <c r="AK38" i="2"/>
  <c r="AB38" i="2"/>
  <c r="AG38" i="2" s="1"/>
  <c r="AA38" i="2"/>
  <c r="Z38" i="2"/>
  <c r="Y38" i="2"/>
  <c r="X38" i="2"/>
  <c r="AE38" i="2" s="1"/>
  <c r="W38" i="2"/>
  <c r="V38" i="2"/>
  <c r="AC38" i="2" s="1"/>
  <c r="AN37" i="2"/>
  <c r="AM37" i="2"/>
  <c r="AL37" i="2"/>
  <c r="AK37" i="2"/>
  <c r="AB37" i="2"/>
  <c r="AF37" i="2" s="1"/>
  <c r="AA37" i="2"/>
  <c r="Z37" i="2"/>
  <c r="Y37" i="2"/>
  <c r="X37" i="2"/>
  <c r="AE37" i="2" s="1"/>
  <c r="W37" i="2"/>
  <c r="V37" i="2"/>
  <c r="AM36" i="2"/>
  <c r="AL36" i="2"/>
  <c r="AK36" i="2"/>
  <c r="AB36" i="2"/>
  <c r="AF36" i="2" s="1"/>
  <c r="AA36" i="2"/>
  <c r="AH36" i="2" s="1"/>
  <c r="Z36" i="2"/>
  <c r="Y36" i="2"/>
  <c r="X36" i="2"/>
  <c r="W36" i="2"/>
  <c r="AD36" i="2" s="1"/>
  <c r="V36" i="2"/>
  <c r="AM35" i="2"/>
  <c r="AL35" i="2"/>
  <c r="AK35" i="2"/>
  <c r="AB35" i="2"/>
  <c r="AA35" i="2"/>
  <c r="Z35" i="2"/>
  <c r="AG35" i="2" s="1"/>
  <c r="Y35" i="2"/>
  <c r="AJ35" i="2" s="1"/>
  <c r="X35" i="2"/>
  <c r="AE35" i="2" s="1"/>
  <c r="W35" i="2"/>
  <c r="V35" i="2"/>
  <c r="AC35" i="2" s="1"/>
  <c r="AM34" i="2"/>
  <c r="AL34" i="2"/>
  <c r="AK34" i="2"/>
  <c r="AB34" i="2"/>
  <c r="AA34" i="2"/>
  <c r="AH34" i="2" s="1"/>
  <c r="Z34" i="2"/>
  <c r="AG34" i="2" s="1"/>
  <c r="Y34" i="2"/>
  <c r="X34" i="2"/>
  <c r="W34" i="2"/>
  <c r="AD34" i="2" s="1"/>
  <c r="V34" i="2"/>
  <c r="AM33" i="2"/>
  <c r="AL33" i="2"/>
  <c r="AK33" i="2"/>
  <c r="AB33" i="2"/>
  <c r="AA33" i="2"/>
  <c r="Z33" i="2"/>
  <c r="AG33" i="2" s="1"/>
  <c r="Y33" i="2"/>
  <c r="AJ33" i="2" s="1"/>
  <c r="X33" i="2"/>
  <c r="AE33" i="2" s="1"/>
  <c r="W33" i="2"/>
  <c r="V33" i="2"/>
  <c r="AC33" i="2" s="1"/>
  <c r="AN32" i="2"/>
  <c r="AM32" i="2"/>
  <c r="AL32" i="2"/>
  <c r="AK32" i="2"/>
  <c r="AB32" i="2"/>
  <c r="AG32" i="2" s="1"/>
  <c r="AA32" i="2"/>
  <c r="Z32" i="2"/>
  <c r="Y32" i="2"/>
  <c r="X32" i="2"/>
  <c r="AE32" i="2" s="1"/>
  <c r="W32" i="2"/>
  <c r="V32" i="2"/>
  <c r="AC32" i="2" s="1"/>
  <c r="AN31" i="2"/>
  <c r="AM31" i="2"/>
  <c r="AL31" i="2"/>
  <c r="AK31" i="2"/>
  <c r="AD31" i="2"/>
  <c r="AB31" i="2"/>
  <c r="AA31" i="2"/>
  <c r="AH31" i="2" s="1"/>
  <c r="Z31" i="2"/>
  <c r="Y31" i="2"/>
  <c r="X31" i="2"/>
  <c r="W31" i="2"/>
  <c r="V31" i="2"/>
  <c r="AN30" i="2"/>
  <c r="AM30" i="2"/>
  <c r="AL30" i="2"/>
  <c r="AK30" i="2"/>
  <c r="AG30" i="2"/>
  <c r="AE30" i="2"/>
  <c r="AB30" i="2"/>
  <c r="AA30" i="2"/>
  <c r="AH30" i="2" s="1"/>
  <c r="Z30" i="2"/>
  <c r="Y30" i="2"/>
  <c r="AF30" i="2" s="1"/>
  <c r="X30" i="2"/>
  <c r="W30" i="2"/>
  <c r="AI30" i="2" s="1"/>
  <c r="V30" i="2"/>
  <c r="AC30" i="2" s="1"/>
  <c r="J24" i="2"/>
  <c r="AN155" i="1"/>
  <c r="AM155" i="1"/>
  <c r="AL155" i="1"/>
  <c r="AK155" i="1"/>
  <c r="AB155" i="1"/>
  <c r="AG155" i="1" s="1"/>
  <c r="AA155" i="1"/>
  <c r="AH155" i="1" s="1"/>
  <c r="Z155" i="1"/>
  <c r="Y155" i="1"/>
  <c r="X155" i="1"/>
  <c r="AE155" i="1" s="1"/>
  <c r="W155" i="1"/>
  <c r="AD155" i="1" s="1"/>
  <c r="V155" i="1"/>
  <c r="AC155" i="1" s="1"/>
  <c r="AN154" i="1"/>
  <c r="AM154" i="1"/>
  <c r="AL154" i="1"/>
  <c r="AK154" i="1"/>
  <c r="AB154" i="1"/>
  <c r="AF154" i="1" s="1"/>
  <c r="AA154" i="1"/>
  <c r="Z154" i="1"/>
  <c r="Y154" i="1"/>
  <c r="X154" i="1"/>
  <c r="AE154" i="1" s="1"/>
  <c r="W154" i="1"/>
  <c r="V154" i="1"/>
  <c r="AN153" i="1"/>
  <c r="AM153" i="1"/>
  <c r="AL153" i="1"/>
  <c r="AK153" i="1"/>
  <c r="AB153" i="1"/>
  <c r="AG153" i="1" s="1"/>
  <c r="AA153" i="1"/>
  <c r="Z153" i="1"/>
  <c r="Y153" i="1"/>
  <c r="X153" i="1"/>
  <c r="AE153" i="1" s="1"/>
  <c r="W153" i="1"/>
  <c r="V153" i="1"/>
  <c r="AN152" i="1"/>
  <c r="AM152" i="1"/>
  <c r="AL152" i="1"/>
  <c r="AK152" i="1"/>
  <c r="AE152" i="1"/>
  <c r="AB152" i="1"/>
  <c r="AA152" i="1"/>
  <c r="AH152" i="1" s="1"/>
  <c r="Z152" i="1"/>
  <c r="AG152" i="1" s="1"/>
  <c r="Y152" i="1"/>
  <c r="X152" i="1"/>
  <c r="W152" i="1"/>
  <c r="AD152" i="1" s="1"/>
  <c r="V152" i="1"/>
  <c r="AM151" i="1"/>
  <c r="AL151" i="1"/>
  <c r="AK151" i="1"/>
  <c r="AB151" i="1"/>
  <c r="AA151" i="1"/>
  <c r="Z151" i="1"/>
  <c r="Y151" i="1"/>
  <c r="AF151" i="1" s="1"/>
  <c r="X151" i="1"/>
  <c r="AE151" i="1" s="1"/>
  <c r="W151" i="1"/>
  <c r="V151" i="1"/>
  <c r="AN128" i="1"/>
  <c r="AM128" i="1"/>
  <c r="AL128" i="1"/>
  <c r="AK128" i="1"/>
  <c r="AB128" i="1"/>
  <c r="AA128" i="1"/>
  <c r="AH128" i="1" s="1"/>
  <c r="Z128" i="1"/>
  <c r="Y128" i="1"/>
  <c r="X128" i="1"/>
  <c r="W128" i="1"/>
  <c r="AD128" i="1" s="1"/>
  <c r="V128" i="1"/>
  <c r="AI128" i="1" s="1"/>
  <c r="AN127" i="1"/>
  <c r="AM127" i="1"/>
  <c r="AL127" i="1"/>
  <c r="AK127" i="1"/>
  <c r="AB127" i="1"/>
  <c r="AF127" i="1" s="1"/>
  <c r="AA127" i="1"/>
  <c r="AH127" i="1" s="1"/>
  <c r="Z127" i="1"/>
  <c r="Y127" i="1"/>
  <c r="X127" i="1"/>
  <c r="AJ127" i="1" s="1"/>
  <c r="W127" i="1"/>
  <c r="AD127" i="1" s="1"/>
  <c r="V127" i="1"/>
  <c r="AN108" i="1"/>
  <c r="AM108" i="1"/>
  <c r="AL108" i="1"/>
  <c r="AK108" i="1"/>
  <c r="AB108" i="1"/>
  <c r="AG108" i="1" s="1"/>
  <c r="AA108" i="1"/>
  <c r="AH108" i="1" s="1"/>
  <c r="Z108" i="1"/>
  <c r="Y108" i="1"/>
  <c r="X108" i="1"/>
  <c r="AJ108" i="1" s="1"/>
  <c r="W108" i="1"/>
  <c r="AD108" i="1" s="1"/>
  <c r="V108" i="1"/>
  <c r="AC108" i="1" s="1"/>
  <c r="AN107" i="1"/>
  <c r="AM107" i="1"/>
  <c r="AL107" i="1"/>
  <c r="AK107" i="1"/>
  <c r="AB107" i="1"/>
  <c r="AA107" i="1"/>
  <c r="Z107" i="1"/>
  <c r="Y107" i="1"/>
  <c r="AF107" i="1" s="1"/>
  <c r="X107" i="1"/>
  <c r="AE107" i="1" s="1"/>
  <c r="W107" i="1"/>
  <c r="V107" i="1"/>
  <c r="AN106" i="1"/>
  <c r="AM106" i="1"/>
  <c r="AL106" i="1"/>
  <c r="AK106" i="1"/>
  <c r="AE106" i="1"/>
  <c r="AB106" i="1"/>
  <c r="AA106" i="1"/>
  <c r="AH106" i="1" s="1"/>
  <c r="Z106" i="1"/>
  <c r="Y106" i="1"/>
  <c r="AF106" i="1" s="1"/>
  <c r="X106" i="1"/>
  <c r="W106" i="1"/>
  <c r="AD106" i="1" s="1"/>
  <c r="V106" i="1"/>
  <c r="AN105" i="1"/>
  <c r="AM105" i="1"/>
  <c r="AL105" i="1"/>
  <c r="AK105" i="1"/>
  <c r="AE105" i="1"/>
  <c r="AB105" i="1"/>
  <c r="AF105" i="1" s="1"/>
  <c r="AA105" i="1"/>
  <c r="AH105" i="1" s="1"/>
  <c r="Z105" i="1"/>
  <c r="AG105" i="1" s="1"/>
  <c r="Y105" i="1"/>
  <c r="X105" i="1"/>
  <c r="W105" i="1"/>
  <c r="AD105" i="1" s="1"/>
  <c r="V105" i="1"/>
  <c r="AC105" i="1" s="1"/>
  <c r="AN104" i="1"/>
  <c r="AM104" i="1"/>
  <c r="AL104" i="1"/>
  <c r="AK104" i="1"/>
  <c r="AB104" i="1"/>
  <c r="AD104" i="1" s="1"/>
  <c r="AA104" i="1"/>
  <c r="AH104" i="1" s="1"/>
  <c r="Z104" i="1"/>
  <c r="Y104" i="1"/>
  <c r="X104" i="1"/>
  <c r="AE104" i="1" s="1"/>
  <c r="W104" i="1"/>
  <c r="V104" i="1"/>
  <c r="AN103" i="1"/>
  <c r="AM103" i="1"/>
  <c r="AL103" i="1"/>
  <c r="AK103" i="1"/>
  <c r="AC103" i="1"/>
  <c r="AB103" i="1"/>
  <c r="AA103" i="1"/>
  <c r="Z103" i="1"/>
  <c r="AG103" i="1" s="1"/>
  <c r="Y103" i="1"/>
  <c r="AF103" i="1" s="1"/>
  <c r="X103" i="1"/>
  <c r="AE103" i="1" s="1"/>
  <c r="W103" i="1"/>
  <c r="V103" i="1"/>
  <c r="AN102" i="1"/>
  <c r="AM102" i="1"/>
  <c r="AL102" i="1"/>
  <c r="AK102" i="1"/>
  <c r="AC102" i="1"/>
  <c r="AB102" i="1"/>
  <c r="AA102" i="1"/>
  <c r="AH102" i="1" s="1"/>
  <c r="Z102" i="1"/>
  <c r="Y102" i="1"/>
  <c r="AF102" i="1" s="1"/>
  <c r="X102" i="1"/>
  <c r="AE102" i="1" s="1"/>
  <c r="W102" i="1"/>
  <c r="AD102" i="1" s="1"/>
  <c r="V102" i="1"/>
  <c r="AN96" i="1"/>
  <c r="AM96" i="1"/>
  <c r="AL96" i="1"/>
  <c r="AK96" i="1"/>
  <c r="AE96" i="1"/>
  <c r="AB96" i="1"/>
  <c r="AH96" i="1" s="1"/>
  <c r="AA96" i="1"/>
  <c r="Z96" i="1"/>
  <c r="AG96" i="1" s="1"/>
  <c r="Y96" i="1"/>
  <c r="X96" i="1"/>
  <c r="W96" i="1"/>
  <c r="V96" i="1"/>
  <c r="AC96" i="1" s="1"/>
  <c r="AN67" i="1"/>
  <c r="AM67" i="1"/>
  <c r="AL67" i="1"/>
  <c r="AK67" i="1"/>
  <c r="AE67" i="1"/>
  <c r="AB67" i="1"/>
  <c r="AA67" i="1"/>
  <c r="AH67" i="1" s="1"/>
  <c r="Z67" i="1"/>
  <c r="AG67" i="1" s="1"/>
  <c r="Y67" i="1"/>
  <c r="AF67" i="1" s="1"/>
  <c r="X67" i="1"/>
  <c r="W67" i="1"/>
  <c r="AD67" i="1" s="1"/>
  <c r="V67" i="1"/>
  <c r="AI67" i="1" s="1"/>
  <c r="AN39" i="1"/>
  <c r="AM39" i="1"/>
  <c r="AL39" i="1"/>
  <c r="AK39" i="1"/>
  <c r="AB39" i="1"/>
  <c r="AG39" i="1" s="1"/>
  <c r="AA39" i="1"/>
  <c r="Z39" i="1"/>
  <c r="Y39" i="1"/>
  <c r="X39" i="1"/>
  <c r="AE39" i="1" s="1"/>
  <c r="W39" i="1"/>
  <c r="V39" i="1"/>
  <c r="AN38" i="1"/>
  <c r="AM38" i="1"/>
  <c r="AL38" i="1"/>
  <c r="AK38" i="1"/>
  <c r="AB38" i="1"/>
  <c r="AA38" i="1"/>
  <c r="Z38" i="1"/>
  <c r="Y38" i="1"/>
  <c r="X38" i="1"/>
  <c r="AE38" i="1" s="1"/>
  <c r="W38" i="1"/>
  <c r="V38" i="1"/>
  <c r="AC38" i="1" s="1"/>
  <c r="AN37" i="1"/>
  <c r="AM37" i="1"/>
  <c r="AL37" i="1"/>
  <c r="AK37" i="1"/>
  <c r="AE37" i="1"/>
  <c r="AC37" i="1"/>
  <c r="AB37" i="1"/>
  <c r="AA37" i="1"/>
  <c r="Z37" i="1"/>
  <c r="AG37" i="1" s="1"/>
  <c r="Y37" i="1"/>
  <c r="AF37" i="1" s="1"/>
  <c r="X37" i="1"/>
  <c r="W37" i="1"/>
  <c r="V37" i="1"/>
  <c r="AN36" i="1"/>
  <c r="AM36" i="1"/>
  <c r="AL36" i="1"/>
  <c r="AK36" i="1"/>
  <c r="AH36" i="1"/>
  <c r="AB36" i="1"/>
  <c r="AA36" i="1"/>
  <c r="Z36" i="1"/>
  <c r="AG36" i="1" s="1"/>
  <c r="Y36" i="1"/>
  <c r="X36" i="1"/>
  <c r="W36" i="1"/>
  <c r="AD36" i="1" s="1"/>
  <c r="V36" i="1"/>
  <c r="AI36" i="1" s="1"/>
  <c r="AN35" i="1"/>
  <c r="AM35" i="1"/>
  <c r="AL35" i="1"/>
  <c r="AK35" i="1"/>
  <c r="AB35" i="1"/>
  <c r="AA35" i="1"/>
  <c r="Z35" i="1"/>
  <c r="AG35" i="1" s="1"/>
  <c r="Y35" i="1"/>
  <c r="X35" i="1"/>
  <c r="AJ35" i="1" s="1"/>
  <c r="W35" i="1"/>
  <c r="V35" i="1"/>
  <c r="AC35" i="1" s="1"/>
  <c r="AN34" i="1"/>
  <c r="AM34" i="1"/>
  <c r="AL34" i="1"/>
  <c r="AK34" i="1"/>
  <c r="AB34" i="1"/>
  <c r="AA34" i="1"/>
  <c r="Z34" i="1"/>
  <c r="AG34" i="1" s="1"/>
  <c r="Y34" i="1"/>
  <c r="X34" i="1"/>
  <c r="AE34" i="1" s="1"/>
  <c r="W34" i="1"/>
  <c r="V34" i="1"/>
  <c r="AC34" i="1" s="1"/>
  <c r="AN33" i="1"/>
  <c r="AM33" i="1"/>
  <c r="AL33" i="1"/>
  <c r="AK33" i="1"/>
  <c r="AC33" i="1"/>
  <c r="AB33" i="1"/>
  <c r="AA33" i="1"/>
  <c r="Z33" i="1"/>
  <c r="AG33" i="1" s="1"/>
  <c r="Y33" i="1"/>
  <c r="AF33" i="1" s="1"/>
  <c r="X33" i="1"/>
  <c r="AE33" i="1" s="1"/>
  <c r="W33" i="1"/>
  <c r="AD33" i="1" s="1"/>
  <c r="V33" i="1"/>
  <c r="AN32" i="1"/>
  <c r="AM32" i="1"/>
  <c r="AL32" i="1"/>
  <c r="AK32" i="1"/>
  <c r="AH32" i="1"/>
  <c r="AB32" i="1"/>
  <c r="AA32" i="1"/>
  <c r="Z32" i="1"/>
  <c r="AG32" i="1" s="1"/>
  <c r="Y32" i="1"/>
  <c r="X32" i="1"/>
  <c r="AE32" i="1" s="1"/>
  <c r="W32" i="1"/>
  <c r="AD32" i="1" s="1"/>
  <c r="V32" i="1"/>
  <c r="AI32" i="1" s="1"/>
  <c r="AN31" i="1"/>
  <c r="AM31" i="1"/>
  <c r="AL31" i="1"/>
  <c r="AK31" i="1"/>
  <c r="AB31" i="1"/>
  <c r="AA31" i="1"/>
  <c r="Z31" i="1"/>
  <c r="AG31" i="1" s="1"/>
  <c r="Y31" i="1"/>
  <c r="X31" i="1"/>
  <c r="AJ31" i="1" s="1"/>
  <c r="W31" i="1"/>
  <c r="V31" i="1"/>
  <c r="AC31" i="1" s="1"/>
  <c r="AN30" i="1"/>
  <c r="AM30" i="1"/>
  <c r="AL30" i="1"/>
  <c r="AK30" i="1"/>
  <c r="AB30" i="1"/>
  <c r="AA30" i="1"/>
  <c r="Z30" i="1"/>
  <c r="AG30" i="1" s="1"/>
  <c r="Y30" i="1"/>
  <c r="X30" i="1"/>
  <c r="AE30" i="1" s="1"/>
  <c r="W30" i="1"/>
  <c r="V30" i="1"/>
  <c r="AC30" i="1" s="1"/>
  <c r="J24" i="1"/>
  <c r="E24" i="1"/>
  <c r="AE21" i="1"/>
  <c r="X20" i="1"/>
  <c r="AJ104" i="2" l="1"/>
  <c r="AJ106" i="2"/>
  <c r="AD30" i="1"/>
  <c r="AF31" i="1"/>
  <c r="AH34" i="1"/>
  <c r="AF35" i="1"/>
  <c r="AH38" i="1"/>
  <c r="AJ39" i="1"/>
  <c r="AC39" i="1"/>
  <c r="AF104" i="1"/>
  <c r="AF108" i="1"/>
  <c r="AJ154" i="1"/>
  <c r="AF155" i="1"/>
  <c r="AJ30" i="2"/>
  <c r="AG31" i="2"/>
  <c r="AF32" i="2"/>
  <c r="AF34" i="2"/>
  <c r="AF35" i="2"/>
  <c r="AJ37" i="2"/>
  <c r="AF38" i="2"/>
  <c r="AJ152" i="2"/>
  <c r="AG154" i="2"/>
  <c r="AJ156" i="2"/>
  <c r="AF156" i="2"/>
  <c r="AE31" i="1"/>
  <c r="AF32" i="1"/>
  <c r="AH33" i="1"/>
  <c r="AE35" i="1"/>
  <c r="AJ36" i="1"/>
  <c r="AF36" i="1"/>
  <c r="AI37" i="1"/>
  <c r="AH37" i="1"/>
  <c r="AI104" i="1"/>
  <c r="AG104" i="1"/>
  <c r="AI108" i="1"/>
  <c r="AG127" i="1"/>
  <c r="AE127" i="1"/>
  <c r="AJ128" i="1"/>
  <c r="AG128" i="1"/>
  <c r="AJ152" i="1"/>
  <c r="AF152" i="1"/>
  <c r="AI154" i="1"/>
  <c r="AF33" i="2"/>
  <c r="AG36" i="2"/>
  <c r="AC37" i="2"/>
  <c r="AG37" i="2"/>
  <c r="AF39" i="2"/>
  <c r="AD67" i="2"/>
  <c r="AH67" i="2"/>
  <c r="AF102" i="2"/>
  <c r="AD103" i="2"/>
  <c r="AH103" i="2"/>
  <c r="AF105" i="2"/>
  <c r="AF107" i="2"/>
  <c r="AD108" i="2"/>
  <c r="AH108" i="2"/>
  <c r="AH128" i="2"/>
  <c r="AJ96" i="2"/>
  <c r="AJ127" i="2"/>
  <c r="AI31" i="1"/>
  <c r="AH31" i="1"/>
  <c r="AJ33" i="1"/>
  <c r="AI35" i="1"/>
  <c r="AH35" i="1"/>
  <c r="AJ37" i="1"/>
  <c r="AG38" i="1"/>
  <c r="AD39" i="1"/>
  <c r="AH39" i="1"/>
  <c r="AC67" i="1"/>
  <c r="AG102" i="1"/>
  <c r="AE108" i="1"/>
  <c r="AE128" i="1"/>
  <c r="AD153" i="1"/>
  <c r="AH153" i="1"/>
  <c r="AF31" i="2"/>
  <c r="AD32" i="2"/>
  <c r="AH32" i="2"/>
  <c r="AH38" i="2"/>
  <c r="AJ67" i="2"/>
  <c r="AI67" i="2"/>
  <c r="AJ103" i="2"/>
  <c r="AI103" i="2"/>
  <c r="AJ108" i="2"/>
  <c r="AI108" i="2"/>
  <c r="AJ128" i="2"/>
  <c r="AJ154" i="2"/>
  <c r="AF154" i="2"/>
  <c r="AJ30" i="1"/>
  <c r="AI33" i="1"/>
  <c r="AJ34" i="1"/>
  <c r="AJ38" i="1"/>
  <c r="AI106" i="1"/>
  <c r="AH30" i="1"/>
  <c r="AJ32" i="1"/>
  <c r="AI30" i="1"/>
  <c r="AC32" i="1"/>
  <c r="AI34" i="1"/>
  <c r="AC36" i="1"/>
  <c r="AD37" i="1"/>
  <c r="AI38" i="1"/>
  <c r="AF39" i="1"/>
  <c r="AD96" i="1"/>
  <c r="AI96" i="1"/>
  <c r="AI102" i="1"/>
  <c r="AH103" i="1"/>
  <c r="AD103" i="1"/>
  <c r="AJ103" i="1"/>
  <c r="AC104" i="1"/>
  <c r="AH107" i="1"/>
  <c r="AD107" i="1"/>
  <c r="AG107" i="1"/>
  <c r="AC107" i="1"/>
  <c r="AH151" i="1"/>
  <c r="AD151" i="1"/>
  <c r="AG151" i="1"/>
  <c r="AC151" i="1"/>
  <c r="AI153" i="1"/>
  <c r="AJ155" i="1"/>
  <c r="AJ32" i="2"/>
  <c r="AI32" i="2"/>
  <c r="AJ38" i="2"/>
  <c r="AI39" i="2"/>
  <c r="AC39" i="2"/>
  <c r="AI102" i="2"/>
  <c r="AC102" i="2"/>
  <c r="AI105" i="2"/>
  <c r="AC105" i="2"/>
  <c r="AI107" i="2"/>
  <c r="AC107" i="2"/>
  <c r="AF30" i="1"/>
  <c r="AF34" i="1"/>
  <c r="AF38" i="1"/>
  <c r="AJ102" i="1"/>
  <c r="AI31" i="2"/>
  <c r="AC31" i="2"/>
  <c r="AH153" i="2"/>
  <c r="AD153" i="2"/>
  <c r="AH155" i="2"/>
  <c r="AD155" i="2"/>
  <c r="AD31" i="1"/>
  <c r="AD35" i="1"/>
  <c r="AE36" i="1"/>
  <c r="AI39" i="1"/>
  <c r="AJ67" i="1"/>
  <c r="AF96" i="1"/>
  <c r="AI103" i="1"/>
  <c r="AJ106" i="1"/>
  <c r="AG106" i="1"/>
  <c r="AC106" i="1"/>
  <c r="AI107" i="1"/>
  <c r="AJ107" i="1"/>
  <c r="AI151" i="1"/>
  <c r="AJ151" i="1"/>
  <c r="AI152" i="1"/>
  <c r="AC152" i="1"/>
  <c r="AJ153" i="1"/>
  <c r="AI155" i="1"/>
  <c r="AJ39" i="2"/>
  <c r="AH96" i="2"/>
  <c r="AD96" i="2"/>
  <c r="AJ102" i="2"/>
  <c r="AH104" i="2"/>
  <c r="AD104" i="2"/>
  <c r="AJ105" i="2"/>
  <c r="AH106" i="2"/>
  <c r="AD106" i="2"/>
  <c r="AJ107" i="2"/>
  <c r="AH127" i="2"/>
  <c r="AD127" i="2"/>
  <c r="AI128" i="2"/>
  <c r="AF153" i="2"/>
  <c r="AF155" i="2"/>
  <c r="AJ96" i="1"/>
  <c r="AI34" i="2"/>
  <c r="AC34" i="2"/>
  <c r="AI36" i="2"/>
  <c r="AC36" i="2"/>
  <c r="AD34" i="1"/>
  <c r="AD38" i="1"/>
  <c r="AJ104" i="1"/>
  <c r="AJ105" i="1"/>
  <c r="AI105" i="1"/>
  <c r="AI127" i="1"/>
  <c r="AC127" i="1"/>
  <c r="AH154" i="1"/>
  <c r="AD154" i="1"/>
  <c r="AG154" i="1"/>
  <c r="AC154" i="1"/>
  <c r="AJ31" i="2"/>
  <c r="AH33" i="2"/>
  <c r="AD33" i="2"/>
  <c r="AJ34" i="2"/>
  <c r="AH35" i="2"/>
  <c r="AD35" i="2"/>
  <c r="AJ36" i="2"/>
  <c r="AH37" i="2"/>
  <c r="AD37" i="2"/>
  <c r="AI38" i="2"/>
  <c r="AI152" i="2"/>
  <c r="AC152" i="2"/>
  <c r="AC153" i="2"/>
  <c r="AG153" i="2"/>
  <c r="AJ153" i="2"/>
  <c r="AI154" i="2"/>
  <c r="AC154" i="2"/>
  <c r="AC155" i="2"/>
  <c r="AG155" i="2"/>
  <c r="AJ155" i="2"/>
  <c r="AI156" i="2"/>
  <c r="AC156" i="2"/>
  <c r="AI33" i="2"/>
  <c r="AI35" i="2"/>
  <c r="AI37" i="2"/>
  <c r="AI96" i="2"/>
  <c r="AI104" i="2"/>
  <c r="AI106" i="2"/>
  <c r="AI127" i="2"/>
  <c r="AI153" i="2"/>
  <c r="AI155" i="2"/>
  <c r="AF128" i="1"/>
  <c r="AF153" i="1"/>
  <c r="AD30" i="2"/>
  <c r="AE31" i="2"/>
  <c r="AE34" i="2"/>
  <c r="AE36" i="2"/>
  <c r="AD38" i="2"/>
  <c r="AE39" i="2"/>
  <c r="AE102" i="2"/>
  <c r="AE105" i="2"/>
  <c r="AE107" i="2"/>
  <c r="AD128" i="2"/>
  <c r="AE152" i="2"/>
  <c r="AE154" i="2"/>
  <c r="AE156" i="2"/>
  <c r="AC128" i="1"/>
  <c r="AC153" i="1"/>
</calcChain>
</file>

<file path=xl/sharedStrings.xml><?xml version="1.0" encoding="utf-8"?>
<sst xmlns="http://schemas.openxmlformats.org/spreadsheetml/2006/main" count="515" uniqueCount="182">
  <si>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</si>
  <si>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</si>
  <si>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</si>
  <si>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</si>
  <si>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</si>
  <si>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</si>
  <si>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</si>
  <si>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</si>
  <si>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</si>
  <si>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</si>
  <si>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</si>
  <si>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</si>
  <si>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</si>
  <si>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</si>
  <si>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</si>
  <si>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</si>
  <si>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</si>
  <si>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</si>
  <si>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</si>
  <si>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</si>
  <si>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</si>
  <si>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</si>
  <si>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</si>
  <si>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</si>
  <si>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</si>
  <si>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</si>
  <si>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</si>
  <si>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</si>
  <si>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</si>
  <si>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</si>
  <si>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</si>
  <si>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</si>
  <si>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</si>
  <si>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</si>
  <si>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</si>
  <si>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</si>
  <si>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</si>
  <si>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</si>
  <si>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</si>
  <si>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</si>
  <si>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</si>
  <si>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</si>
  <si>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</si>
  <si>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</si>
  <si>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</si>
  <si>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</si>
  <si>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</si>
  <si>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</si>
  <si>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</si>
  <si>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</si>
  <si>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</si>
  <si>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</si>
  <si>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</si>
  <si>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</si>
  <si>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</si>
  <si>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</si>
  <si>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</si>
  <si>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</si>
  <si>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</si>
  <si>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</si>
  <si>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</si>
  <si>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</si>
  <si>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</si>
  <si>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</si>
  <si>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</si>
  <si>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</si>
  <si>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</si>
  <si>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</si>
  <si>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</si>
  <si>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</si>
  <si>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</si>
  <si>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</si>
  <si>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</si>
  <si>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</si>
  <si>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</si>
  <si>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</si>
  <si>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</si>
  <si>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</si>
  <si>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</si>
  <si>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</si>
  <si>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</si>
  <si>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</si>
  <si>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</si>
  <si>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</si>
  <si>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</si>
  <si>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</si>
  <si>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</si>
  <si>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</si>
  <si>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</si>
  <si>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</si>
  <si>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</si>
  <si>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</si>
  <si>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</si>
  <si>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</si>
  <si>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</si>
  <si>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</si>
  <si>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</si>
  <si>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</si>
  <si>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</si>
  <si>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</si>
  <si>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</si>
  <si>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</si>
  <si>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</si>
  <si>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</si>
  <si>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</si>
  <si>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</si>
  <si>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</si>
  <si>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</si>
  <si>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</si>
  <si>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</si>
  <si>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</si>
  <si>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</si>
  <si>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</si>
  <si>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</si>
  <si>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</si>
  <si>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</si>
  <si>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</si>
  <si>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</si>
  <si>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</si>
  <si>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</si>
  <si>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</si>
  <si>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</si>
  <si>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</si>
  <si>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</si>
  <si>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</si>
  <si>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</si>
  <si>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</si>
  <si>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</si>
  <si>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</si>
  <si>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</si>
  <si>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</si>
  <si>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</si>
  <si>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</si>
  <si>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</si>
  <si>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</si>
  <si>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</si>
  <si>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</si>
  <si>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</si>
  <si>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</si>
  <si>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</si>
  <si>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</si>
  <si>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</si>
  <si>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</si>
  <si>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</si>
  <si>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</si>
  <si>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MÁSTER DE LA UNIVERSIDAD DE JAÉN EN RELACIÓN A LA CRISIS DE LA COVID-19</t>
  </si>
  <si>
    <t>Señala el máster en el que estás matriculado/a</t>
  </si>
  <si>
    <t>Doble Máster en Biotecnología y Biomedicina y Máster en Profesorado en ESO, Bachillerato, F.P. o Enseñanza de Idioma</t>
  </si>
  <si>
    <t>Máster Universitario en Análisis Crítico de las Desigualdades de Género e Intervención Integral en Violencia de Gé</t>
  </si>
  <si>
    <t>Máster Universitario en Ingeniería de los Materiales y Construcción Sostenible</t>
  </si>
  <si>
    <t>Doble Máster en Olivar y aceite de oliva (Esp. Elaiotecnia) y Máster en Profesorado en ESO, Bachillerato, F.P. o Ense</t>
  </si>
  <si>
    <t>Máster Universitario en Dependencia e Igualdad en la Autonomía Personal</t>
  </si>
  <si>
    <t>Máster Universitario en Ingeniería del Transporte Terrestre y Logística</t>
  </si>
  <si>
    <t>Doble Máster Universitario en Matemáticas y Máster en Profesorado en ESO, Bachillerato, F.P. o Enseñanza de Idiomas</t>
  </si>
  <si>
    <t>Máster Universitario en Derecho Público y de la Administración Pública</t>
  </si>
  <si>
    <t>Máster Universitario en Ingeniería Industrial</t>
  </si>
  <si>
    <t>Máster Universitario en Análisis, Conservación y Restauración de Componentes Físicos y Bióticos de los Hábitats</t>
  </si>
  <si>
    <t>Máster Universitario en Investigación y Docencia en Ciencias de la Actividad Física y Salud</t>
  </si>
  <si>
    <t>Máster Universitario en Ingeniería Informática</t>
  </si>
  <si>
    <t>Máster Universitario en Biotecnología y Biomedicina</t>
  </si>
  <si>
    <t>Máster Universitario en Planificación y Gestión Sostenible del Turismo (Semipresencial/Virtual)</t>
  </si>
  <si>
    <t>Máster Universitario en Estudios Avanzados en Patrimonio Cultural: Historia, Arte y Territorio</t>
  </si>
  <si>
    <t>Máster Universitario en Olivar y Aceite de Oliva</t>
  </si>
  <si>
    <t>Máster Universitario en Prevención de Riesgos Laborales</t>
  </si>
  <si>
    <t>Máster Universitario en Seguridad Informática</t>
  </si>
  <si>
    <t>Máster Universitario en Avances en Seguridad de los Alimentos</t>
  </si>
  <si>
    <t>Máster Universitario en Profesorado de Educación Secundaria Obligatoria y Bachillerato, Formación Profesional y Ense</t>
  </si>
  <si>
    <t>Máster Universitario en Investigación y Educación Estética: Artes, Música y Diseño por la Universidad de Jaén</t>
  </si>
  <si>
    <t>Máster Universitario en Enfermería de Cuidados Críticos, Urgencias y Emergencias</t>
  </si>
  <si>
    <t>Máster Universitario en Psicología Positiva</t>
  </si>
  <si>
    <t>Máster Universitario en Lengua Española y Literatura: Investigación y Aplicaciones Profesionales</t>
  </si>
  <si>
    <t>Máster Universitario en Gerontología: Longevidad, Salud y Calidad</t>
  </si>
  <si>
    <t>Doble Máster Universitario en Ingeniería Informática y Seguridad Informática</t>
  </si>
  <si>
    <t>Máster Universitario en Psicología General Sanitaria</t>
  </si>
  <si>
    <t>Máster Interuniversitario en Ingeniería de Minas (UCO-UHU-UJA)</t>
  </si>
  <si>
    <t>Máster Universitario en Abogacía</t>
  </si>
  <si>
    <t>Máster Universitario en Energías Renovables</t>
  </si>
  <si>
    <t>Máster Universitario en Administración de Empresas (MBA)</t>
  </si>
  <si>
    <t>Máster Universitario en Industria Conectada</t>
  </si>
  <si>
    <t>a Indica la Facultad/Escuela dónde has cursado la tilulación: =  , Señala la tipología de estudios cursados: = Máster</t>
  </si>
  <si>
    <t xml:space="preserve"> ¿Has realizado el TFM?</t>
  </si>
  <si>
    <t>Pincha aquí para ver el campo 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</si>
</sst>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4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6"/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98-4122-8526-CC24E02452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98-4122-8526-CC24E024529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MASTER!$A$163:$B$163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MASTER!$A$164:$B$164</c:f>
              <c:numCache>
                <c:formatCode>General</c:formatCode>
                <c:ptCount val="2"/>
                <c:pt idx="0">
                  <c:v>11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98-4122-8526-CC24E02452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52B-48AE-BF6B-87A4865309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52B-48AE-BF6B-87A4865309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MASTER!$A$165:$B$165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MASTER!$A$166:$B$166</c:f>
              <c:numCache>
                <c:formatCode>General</c:formatCode>
                <c:ptCount val="2"/>
                <c:pt idx="0">
                  <c:v>10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2B-48AE-BF6B-87A48653095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92;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115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92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115/2037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5,64%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view="pageBreakPreview" topLeftCell="A2" zoomScaleNormal="100" zoomScaleSheetLayoutView="100" workbookViewId="0">
      <selection activeCell="A136" sqref="A136:H136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3</v>
      </c>
      <c r="T12" s="117"/>
      <c r="U12" s="117"/>
      <c r="V12" s="117"/>
      <c r="W12" s="117"/>
      <c r="X12" s="117"/>
      <c r="Y12" s="7"/>
      <c r="Z12" s="117" t="s">
        <v>4</v>
      </c>
      <c r="AA12" s="117"/>
      <c r="AB12" s="117"/>
      <c r="AC12" s="117"/>
      <c r="AD12" s="117"/>
      <c r="AE12" s="117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5</v>
      </c>
      <c r="T13" s="165"/>
      <c r="U13" s="165"/>
      <c r="V13" s="165"/>
      <c r="W13" s="166"/>
      <c r="X13" s="8">
        <v>92</v>
      </c>
      <c r="Y13" s="7"/>
      <c r="Z13" s="164" t="s">
        <v>5</v>
      </c>
      <c r="AA13" s="165"/>
      <c r="AB13" s="165"/>
      <c r="AC13" s="165"/>
      <c r="AD13" s="166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6</v>
      </c>
      <c r="T14" s="165"/>
      <c r="U14" s="165"/>
      <c r="V14" s="165"/>
      <c r="W14" s="166"/>
      <c r="X14" s="8">
        <v>74</v>
      </c>
      <c r="Y14" s="7"/>
      <c r="Z14" s="164" t="s">
        <v>6</v>
      </c>
      <c r="AA14" s="165"/>
      <c r="AB14" s="165"/>
      <c r="AC14" s="165"/>
      <c r="AD14" s="166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9</v>
      </c>
      <c r="T15" s="165"/>
      <c r="U15" s="165"/>
      <c r="V15" s="165"/>
      <c r="W15" s="166"/>
      <c r="X15" s="8">
        <v>236</v>
      </c>
      <c r="Y15" s="7"/>
      <c r="Z15" s="164" t="s">
        <v>9</v>
      </c>
      <c r="AA15" s="165"/>
      <c r="AB15" s="165"/>
      <c r="AC15" s="165"/>
      <c r="AD15" s="166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10</v>
      </c>
      <c r="T16" s="165"/>
      <c r="U16" s="165"/>
      <c r="V16" s="165"/>
      <c r="W16" s="166"/>
      <c r="X16" s="8">
        <v>581</v>
      </c>
      <c r="Y16" s="7"/>
      <c r="Z16" s="164" t="s">
        <v>10</v>
      </c>
      <c r="AA16" s="165"/>
      <c r="AB16" s="165"/>
      <c r="AC16" s="165"/>
      <c r="AD16" s="166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11</v>
      </c>
      <c r="T17" s="165"/>
      <c r="U17" s="165"/>
      <c r="V17" s="165"/>
      <c r="W17" s="166"/>
      <c r="X17" s="8">
        <v>71</v>
      </c>
      <c r="Y17" s="7"/>
      <c r="Z17" s="164" t="s">
        <v>11</v>
      </c>
      <c r="AA17" s="165"/>
      <c r="AB17" s="165"/>
      <c r="AC17" s="165"/>
      <c r="AD17" s="166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12</v>
      </c>
      <c r="T18" s="165"/>
      <c r="U18" s="165"/>
      <c r="V18" s="165"/>
      <c r="W18" s="166"/>
      <c r="X18" s="8">
        <v>119</v>
      </c>
      <c r="Y18" s="7"/>
      <c r="Z18" s="164" t="s">
        <v>12</v>
      </c>
      <c r="AA18" s="165"/>
      <c r="AB18" s="165"/>
      <c r="AC18" s="165"/>
      <c r="AD18" s="166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13</v>
      </c>
      <c r="T19" s="165"/>
      <c r="U19" s="165"/>
      <c r="V19" s="165"/>
      <c r="W19" s="166"/>
      <c r="X19" s="8">
        <v>53</v>
      </c>
      <c r="Y19" s="7"/>
      <c r="Z19" s="164" t="s">
        <v>13</v>
      </c>
      <c r="AA19" s="165"/>
      <c r="AB19" s="165"/>
      <c r="AC19" s="165"/>
      <c r="AD19" s="166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1" t="s">
        <v>14</v>
      </c>
      <c r="T20" s="172"/>
      <c r="U20" s="172"/>
      <c r="V20" s="172"/>
      <c r="W20" s="173"/>
      <c r="X20" s="8">
        <f>SUM(X13:X19)</f>
        <v>1226</v>
      </c>
      <c r="Y20" s="12"/>
      <c r="Z20" s="164" t="s">
        <v>15</v>
      </c>
      <c r="AA20" s="165"/>
      <c r="AB20" s="165"/>
      <c r="AC20" s="165"/>
      <c r="AD20" s="166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7" t="s">
        <v>16</v>
      </c>
      <c r="C21" s="117"/>
      <c r="D21" s="117"/>
      <c r="E21" s="117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4" t="s">
        <v>14</v>
      </c>
      <c r="AA21" s="165"/>
      <c r="AB21" s="165"/>
      <c r="AC21" s="165"/>
      <c r="AD21" s="166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4" t="s">
        <v>18</v>
      </c>
      <c r="C22" s="165"/>
      <c r="D22" s="165"/>
      <c r="E22" s="8">
        <v>1226</v>
      </c>
      <c r="F22" s="11"/>
      <c r="G22" s="11"/>
      <c r="H22" s="164" t="s">
        <v>19</v>
      </c>
      <c r="I22" s="166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4" t="s">
        <v>20</v>
      </c>
      <c r="C23" s="165"/>
      <c r="D23" s="165"/>
      <c r="E23" s="8">
        <v>115</v>
      </c>
      <c r="F23" s="11"/>
      <c r="G23" s="11"/>
      <c r="H23" s="164" t="s">
        <v>21</v>
      </c>
      <c r="I23" s="166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4" t="s">
        <v>14</v>
      </c>
      <c r="C24" s="165">
        <v>1341</v>
      </c>
      <c r="D24" s="165"/>
      <c r="E24" s="8">
        <f>SUM(E22:E23)</f>
        <v>1341</v>
      </c>
      <c r="F24" s="11"/>
      <c r="G24" s="11"/>
      <c r="H24" s="162" t="s">
        <v>14</v>
      </c>
      <c r="I24" s="162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26"/>
      <c r="AL28" s="27"/>
      <c r="AM28" s="28"/>
      <c r="AN28" s="29"/>
    </row>
    <row r="29" spans="1:58" s="35" customFormat="1" ht="40.5" customHeight="1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7" t="s">
        <v>66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2" t="s">
        <v>86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17" t="s">
        <v>88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5" t="s">
        <v>104</v>
      </c>
      <c r="B112" s="155"/>
      <c r="C112" s="155"/>
      <c r="D112" s="155"/>
      <c r="E112" s="155"/>
      <c r="F112" s="155"/>
      <c r="G112" s="155"/>
      <c r="H112" s="155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5" t="s">
        <v>105</v>
      </c>
      <c r="B113" s="155"/>
      <c r="C113" s="155"/>
      <c r="D113" s="155"/>
      <c r="E113" s="155"/>
      <c r="F113" s="155"/>
      <c r="G113" s="155"/>
      <c r="H113" s="155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5" t="s">
        <v>106</v>
      </c>
      <c r="B114" s="155"/>
      <c r="C114" s="155"/>
      <c r="D114" s="155"/>
      <c r="E114" s="155"/>
      <c r="F114" s="155"/>
      <c r="G114" s="155"/>
      <c r="H114" s="155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5" t="s">
        <v>107</v>
      </c>
      <c r="B115" s="155"/>
      <c r="C115" s="155"/>
      <c r="D115" s="155"/>
      <c r="E115" s="155"/>
      <c r="F115" s="155"/>
      <c r="G115" s="155"/>
      <c r="H115" s="155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5" t="s">
        <v>108</v>
      </c>
      <c r="B116" s="155"/>
      <c r="C116" s="155"/>
      <c r="D116" s="155"/>
      <c r="E116" s="155"/>
      <c r="F116" s="155"/>
      <c r="G116" s="155"/>
      <c r="H116" s="155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5" t="s">
        <v>109</v>
      </c>
      <c r="B117" s="155"/>
      <c r="C117" s="155"/>
      <c r="D117" s="155"/>
      <c r="E117" s="155"/>
      <c r="F117" s="155"/>
      <c r="G117" s="155"/>
      <c r="H117" s="155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5" t="s">
        <v>111</v>
      </c>
      <c r="B119" s="155"/>
      <c r="C119" s="155"/>
      <c r="D119" s="155"/>
      <c r="E119" s="155"/>
      <c r="F119" s="155"/>
      <c r="G119" s="155"/>
      <c r="H119" s="155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61" t="s">
        <v>112</v>
      </c>
      <c r="B120" s="161"/>
      <c r="C120" s="161"/>
      <c r="D120" s="161"/>
      <c r="E120" s="161"/>
      <c r="F120" s="161"/>
      <c r="G120" s="161"/>
      <c r="H120" s="16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17" t="s">
        <v>113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5" t="s">
        <v>119</v>
      </c>
      <c r="B132" s="155"/>
      <c r="C132" s="155"/>
      <c r="D132" s="155"/>
      <c r="E132" s="155"/>
      <c r="F132" s="155"/>
      <c r="G132" s="155"/>
      <c r="H132" s="155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5" t="s">
        <v>120</v>
      </c>
      <c r="B133" s="155"/>
      <c r="C133" s="155"/>
      <c r="D133" s="155"/>
      <c r="E133" s="155"/>
      <c r="F133" s="155"/>
      <c r="G133" s="155"/>
      <c r="H133" s="155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5" t="s">
        <v>121</v>
      </c>
      <c r="B134" s="155"/>
      <c r="C134" s="155"/>
      <c r="D134" s="155"/>
      <c r="E134" s="155"/>
      <c r="F134" s="155"/>
      <c r="G134" s="155"/>
      <c r="H134" s="155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5" t="s">
        <v>122</v>
      </c>
      <c r="B135" s="155"/>
      <c r="C135" s="155"/>
      <c r="D135" s="155"/>
      <c r="E135" s="155"/>
      <c r="F135" s="155"/>
      <c r="G135" s="155"/>
      <c r="H135" s="155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123</v>
      </c>
      <c r="B136" s="143"/>
      <c r="C136" s="143"/>
      <c r="D136" s="143"/>
      <c r="E136" s="143"/>
      <c r="F136" s="143"/>
      <c r="G136" s="143"/>
      <c r="H136" s="144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1" t="s">
        <v>131</v>
      </c>
      <c r="B146" s="151"/>
      <c r="C146" s="151"/>
      <c r="D146" s="151"/>
      <c r="E146" s="151"/>
      <c r="F146" s="151"/>
      <c r="G146" s="151"/>
      <c r="H146" s="151"/>
      <c r="I146" s="153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2"/>
      <c r="B147" s="152"/>
      <c r="C147" s="152"/>
      <c r="D147" s="152"/>
      <c r="E147" s="152"/>
      <c r="F147" s="152"/>
      <c r="G147" s="152"/>
      <c r="H147" s="152"/>
      <c r="I147" s="154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4" t="s">
        <v>22</v>
      </c>
      <c r="W147" s="125"/>
      <c r="X147" s="125"/>
      <c r="Y147" s="125"/>
      <c r="Z147" s="125"/>
      <c r="AA147" s="126"/>
      <c r="AB147" s="21"/>
      <c r="AC147" s="124" t="s">
        <v>23</v>
      </c>
      <c r="AD147" s="125"/>
      <c r="AE147" s="125"/>
      <c r="AF147" s="125"/>
      <c r="AG147" s="125"/>
      <c r="AH147" s="126"/>
      <c r="AI147" s="124" t="s">
        <v>24</v>
      </c>
      <c r="AJ147" s="126"/>
      <c r="AK147" s="133" t="s">
        <v>83</v>
      </c>
      <c r="AL147" s="134"/>
      <c r="AM147" s="134"/>
      <c r="AN147" s="135"/>
      <c r="AO147" s="40"/>
    </row>
    <row r="148" spans="1:62" s="41" customFormat="1" ht="18.75" customHeight="1">
      <c r="A148" s="142" t="s">
        <v>123</v>
      </c>
      <c r="B148" s="143"/>
      <c r="C148" s="143"/>
      <c r="D148" s="143"/>
      <c r="E148" s="143"/>
      <c r="F148" s="143"/>
      <c r="G148" s="143"/>
      <c r="H148" s="144"/>
      <c r="I148" s="145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7"/>
      <c r="W148" s="128"/>
      <c r="X148" s="128"/>
      <c r="Y148" s="128"/>
      <c r="Z148" s="128"/>
      <c r="AA148" s="129"/>
      <c r="AB148" s="21"/>
      <c r="AC148" s="127"/>
      <c r="AD148" s="128"/>
      <c r="AE148" s="128"/>
      <c r="AF148" s="128"/>
      <c r="AG148" s="128"/>
      <c r="AH148" s="129"/>
      <c r="AI148" s="127"/>
      <c r="AJ148" s="129"/>
      <c r="AK148" s="136"/>
      <c r="AL148" s="137"/>
      <c r="AM148" s="137"/>
      <c r="AN148" s="138"/>
      <c r="AO148" s="40"/>
    </row>
    <row r="149" spans="1:62" s="41" customFormat="1" ht="18.75" customHeight="1">
      <c r="A149" s="147"/>
      <c r="B149" s="147"/>
      <c r="C149" s="147"/>
      <c r="D149" s="147"/>
      <c r="E149" s="147"/>
      <c r="F149" s="147"/>
      <c r="G149" s="147"/>
      <c r="H149" s="147"/>
      <c r="I149" s="146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30"/>
      <c r="W149" s="131"/>
      <c r="X149" s="131"/>
      <c r="Y149" s="131"/>
      <c r="Z149" s="131"/>
      <c r="AA149" s="132"/>
      <c r="AB149" s="21"/>
      <c r="AC149" s="130"/>
      <c r="AD149" s="131"/>
      <c r="AE149" s="131"/>
      <c r="AF149" s="131"/>
      <c r="AG149" s="131"/>
      <c r="AH149" s="132"/>
      <c r="AI149" s="130"/>
      <c r="AJ149" s="132"/>
      <c r="AK149" s="139"/>
      <c r="AL149" s="140"/>
      <c r="AM149" s="140"/>
      <c r="AN149" s="141"/>
      <c r="AO149" s="40"/>
    </row>
    <row r="150" spans="1:62" s="41" customFormat="1" ht="36.75" customHeight="1">
      <c r="A150" s="72"/>
      <c r="B150" s="116" t="s">
        <v>132</v>
      </c>
      <c r="C150" s="116"/>
      <c r="D150" s="116"/>
      <c r="E150" s="116"/>
      <c r="F150" s="116"/>
      <c r="G150" s="116"/>
      <c r="H150" s="116"/>
      <c r="I150" s="116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8" t="s">
        <v>134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20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8" t="s">
        <v>136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8" t="s">
        <v>138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8" t="s">
        <v>140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21" t="s">
        <v>142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3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5" t="s">
        <v>87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tabSelected="1" view="pageBreakPreview" topLeftCell="A113" zoomScaleNormal="100" zoomScaleSheetLayoutView="100" workbookViewId="0">
      <selection activeCell="A123" sqref="A123:Q123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145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81" t="s">
        <v>146</v>
      </c>
      <c r="R11" s="182"/>
      <c r="S11" s="182"/>
      <c r="T11" s="182"/>
      <c r="U11" s="182"/>
      <c r="V11" s="183"/>
      <c r="W11" s="4"/>
      <c r="X11" s="181" t="s">
        <v>146</v>
      </c>
      <c r="Y11" s="182"/>
      <c r="Z11" s="182"/>
      <c r="AA11" s="182"/>
      <c r="AB11" s="182"/>
      <c r="AC11" s="183"/>
      <c r="AD11" s="4"/>
      <c r="AE11" s="181" t="s">
        <v>146</v>
      </c>
      <c r="AF11" s="182"/>
      <c r="AG11" s="182"/>
      <c r="AH11" s="182"/>
      <c r="AI11" s="182"/>
      <c r="AJ11" s="182"/>
      <c r="AK11" s="182"/>
      <c r="AL11" s="183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4" t="s">
        <v>147</v>
      </c>
      <c r="R12" s="165"/>
      <c r="S12" s="165"/>
      <c r="T12" s="165"/>
      <c r="U12" s="166"/>
      <c r="V12" s="8">
        <v>1</v>
      </c>
      <c r="W12" s="61"/>
      <c r="X12" s="164" t="s">
        <v>148</v>
      </c>
      <c r="Y12" s="165"/>
      <c r="Z12" s="165"/>
      <c r="AA12" s="165"/>
      <c r="AB12" s="166"/>
      <c r="AC12" s="8">
        <v>4</v>
      </c>
      <c r="AD12" s="102"/>
      <c r="AE12" s="164" t="s">
        <v>149</v>
      </c>
      <c r="AF12" s="165"/>
      <c r="AG12" s="165"/>
      <c r="AH12" s="165"/>
      <c r="AI12" s="165"/>
      <c r="AJ12" s="165"/>
      <c r="AK12" s="166"/>
      <c r="AL12" s="8">
        <v>3</v>
      </c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Q13" s="164" t="s">
        <v>150</v>
      </c>
      <c r="R13" s="165"/>
      <c r="S13" s="165"/>
      <c r="T13" s="165"/>
      <c r="U13" s="166"/>
      <c r="V13" s="8">
        <v>1</v>
      </c>
      <c r="W13" s="103"/>
      <c r="X13" s="164" t="s">
        <v>151</v>
      </c>
      <c r="Y13" s="165"/>
      <c r="Z13" s="165"/>
      <c r="AA13" s="165"/>
      <c r="AB13" s="166"/>
      <c r="AC13" s="8">
        <v>5</v>
      </c>
      <c r="AD13" s="66"/>
      <c r="AE13" s="164" t="s">
        <v>152</v>
      </c>
      <c r="AF13" s="165"/>
      <c r="AG13" s="165"/>
      <c r="AH13" s="165"/>
      <c r="AI13" s="165"/>
      <c r="AJ13" s="165"/>
      <c r="AK13" s="166"/>
      <c r="AL13" s="8">
        <v>1</v>
      </c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4" t="s">
        <v>153</v>
      </c>
      <c r="R14" s="165"/>
      <c r="S14" s="165"/>
      <c r="T14" s="165"/>
      <c r="U14" s="166"/>
      <c r="V14" s="8">
        <v>2</v>
      </c>
      <c r="W14" s="103"/>
      <c r="X14" s="164" t="s">
        <v>154</v>
      </c>
      <c r="Y14" s="165"/>
      <c r="Z14" s="165"/>
      <c r="AA14" s="165"/>
      <c r="AB14" s="166"/>
      <c r="AC14" s="8">
        <v>1</v>
      </c>
      <c r="AD14" s="66"/>
      <c r="AE14" s="164" t="s">
        <v>155</v>
      </c>
      <c r="AF14" s="165"/>
      <c r="AG14" s="165"/>
      <c r="AH14" s="165"/>
      <c r="AI14" s="165"/>
      <c r="AJ14" s="165"/>
      <c r="AK14" s="166"/>
      <c r="AL14" s="8">
        <v>8</v>
      </c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4" t="s">
        <v>156</v>
      </c>
      <c r="R15" s="165"/>
      <c r="S15" s="165"/>
      <c r="T15" s="165"/>
      <c r="U15" s="166"/>
      <c r="V15" s="8">
        <v>1</v>
      </c>
      <c r="W15" s="103"/>
      <c r="X15" s="164" t="s">
        <v>157</v>
      </c>
      <c r="Y15" s="165"/>
      <c r="Z15" s="165"/>
      <c r="AA15" s="165"/>
      <c r="AB15" s="166"/>
      <c r="AC15" s="8">
        <v>5</v>
      </c>
      <c r="AD15" s="66"/>
      <c r="AE15" s="164" t="s">
        <v>158</v>
      </c>
      <c r="AF15" s="165"/>
      <c r="AG15" s="165"/>
      <c r="AH15" s="165"/>
      <c r="AI15" s="165"/>
      <c r="AJ15" s="165"/>
      <c r="AK15" s="166"/>
      <c r="AL15" s="8">
        <v>1</v>
      </c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4" t="s">
        <v>159</v>
      </c>
      <c r="R16" s="165"/>
      <c r="S16" s="165"/>
      <c r="T16" s="165"/>
      <c r="U16" s="166"/>
      <c r="V16" s="8">
        <v>2</v>
      </c>
      <c r="W16" s="103"/>
      <c r="X16" s="164" t="s">
        <v>160</v>
      </c>
      <c r="Y16" s="165"/>
      <c r="Z16" s="165"/>
      <c r="AA16" s="165"/>
      <c r="AB16" s="166"/>
      <c r="AC16" s="8">
        <v>2</v>
      </c>
      <c r="AD16" s="66"/>
      <c r="AE16" s="164" t="s">
        <v>161</v>
      </c>
      <c r="AF16" s="165"/>
      <c r="AG16" s="165"/>
      <c r="AH16" s="165"/>
      <c r="AI16" s="165"/>
      <c r="AJ16" s="165"/>
      <c r="AK16" s="166"/>
      <c r="AL16" s="8">
        <v>2</v>
      </c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4" t="s">
        <v>162</v>
      </c>
      <c r="R17" s="165"/>
      <c r="S17" s="165"/>
      <c r="T17" s="165"/>
      <c r="U17" s="166"/>
      <c r="V17" s="8">
        <v>2</v>
      </c>
      <c r="W17" s="103"/>
      <c r="X17" s="164" t="s">
        <v>163</v>
      </c>
      <c r="Y17" s="165"/>
      <c r="Z17" s="165"/>
      <c r="AA17" s="165"/>
      <c r="AB17" s="166"/>
      <c r="AC17" s="8">
        <v>2</v>
      </c>
      <c r="AD17" s="66"/>
      <c r="AE17" s="164" t="s">
        <v>164</v>
      </c>
      <c r="AF17" s="165"/>
      <c r="AG17" s="165"/>
      <c r="AH17" s="165"/>
      <c r="AI17" s="165"/>
      <c r="AJ17" s="165"/>
      <c r="AK17" s="166"/>
      <c r="AL17" s="8">
        <v>2</v>
      </c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4" t="s">
        <v>165</v>
      </c>
      <c r="R18" s="165"/>
      <c r="S18" s="165"/>
      <c r="T18" s="165"/>
      <c r="U18" s="166"/>
      <c r="V18" s="8">
        <v>2</v>
      </c>
      <c r="W18" s="103"/>
      <c r="X18" s="164" t="s">
        <v>166</v>
      </c>
      <c r="Y18" s="165"/>
      <c r="Z18" s="165"/>
      <c r="AA18" s="165"/>
      <c r="AB18" s="166"/>
      <c r="AC18" s="8">
        <v>38</v>
      </c>
      <c r="AD18" s="66"/>
      <c r="AE18" s="164" t="s">
        <v>167</v>
      </c>
      <c r="AF18" s="165"/>
      <c r="AG18" s="165"/>
      <c r="AH18" s="165"/>
      <c r="AI18" s="165"/>
      <c r="AJ18" s="165"/>
      <c r="AK18" s="166"/>
      <c r="AL18" s="8">
        <v>2</v>
      </c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4" t="s">
        <v>168</v>
      </c>
      <c r="R19" s="165"/>
      <c r="S19" s="165"/>
      <c r="T19" s="165"/>
      <c r="U19" s="166"/>
      <c r="V19" s="8">
        <v>2</v>
      </c>
      <c r="W19" s="103"/>
      <c r="X19" s="164" t="s">
        <v>169</v>
      </c>
      <c r="Y19" s="165"/>
      <c r="Z19" s="165"/>
      <c r="AA19" s="165"/>
      <c r="AB19" s="166"/>
      <c r="AC19" s="8">
        <v>4</v>
      </c>
      <c r="AD19" s="66"/>
      <c r="AE19" s="164" t="s">
        <v>170</v>
      </c>
      <c r="AF19" s="165"/>
      <c r="AG19" s="165"/>
      <c r="AH19" s="165"/>
      <c r="AI19" s="165"/>
      <c r="AJ19" s="165"/>
      <c r="AK19" s="166"/>
      <c r="AL19" s="8">
        <v>4</v>
      </c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4" t="s">
        <v>171</v>
      </c>
      <c r="R20" s="165"/>
      <c r="S20" s="165"/>
      <c r="T20" s="165"/>
      <c r="U20" s="166"/>
      <c r="V20" s="8">
        <v>1</v>
      </c>
      <c r="W20" s="103"/>
      <c r="X20" s="164" t="s">
        <v>172</v>
      </c>
      <c r="Y20" s="165"/>
      <c r="Z20" s="165"/>
      <c r="AA20" s="165"/>
      <c r="AB20" s="166"/>
      <c r="AC20" s="8">
        <v>2</v>
      </c>
      <c r="AD20" s="66"/>
      <c r="AE20" s="104"/>
      <c r="AF20" s="105"/>
      <c r="AG20" s="105"/>
      <c r="AH20" s="105"/>
      <c r="AI20" s="105"/>
      <c r="AJ20" s="105"/>
      <c r="AK20" s="106"/>
      <c r="AL20" s="8"/>
      <c r="AM20" s="10"/>
      <c r="AN20" s="13"/>
      <c r="AX20">
        <v>1</v>
      </c>
      <c r="AY20">
        <v>95.7</v>
      </c>
    </row>
    <row r="21" spans="1:58" ht="36.75" customHeight="1">
      <c r="A21" s="11"/>
      <c r="B21" s="180"/>
      <c r="C21" s="180"/>
      <c r="D21" s="180"/>
      <c r="E21" s="180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64" t="s">
        <v>173</v>
      </c>
      <c r="R21" s="165"/>
      <c r="S21" s="165"/>
      <c r="T21" s="165"/>
      <c r="U21" s="166"/>
      <c r="V21" s="8">
        <v>4</v>
      </c>
      <c r="W21" s="103"/>
      <c r="X21" s="164" t="s">
        <v>174</v>
      </c>
      <c r="Y21" s="165"/>
      <c r="Z21" s="165"/>
      <c r="AA21" s="165"/>
      <c r="AB21" s="166"/>
      <c r="AC21" s="8">
        <v>1</v>
      </c>
      <c r="AD21" s="66"/>
      <c r="AE21" s="104"/>
      <c r="AF21" s="105"/>
      <c r="AG21" s="105"/>
      <c r="AH21" s="105"/>
      <c r="AI21" s="105"/>
      <c r="AJ21" s="105"/>
      <c r="AK21" s="106"/>
      <c r="AL21" s="8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35</v>
      </c>
      <c r="L22" s="11"/>
      <c r="M22" s="11"/>
      <c r="N22" s="11"/>
      <c r="O22" s="11"/>
      <c r="P22" s="11"/>
      <c r="Q22" s="164" t="s">
        <v>175</v>
      </c>
      <c r="R22" s="165"/>
      <c r="S22" s="165"/>
      <c r="T22" s="165"/>
      <c r="U22" s="166"/>
      <c r="V22" s="8">
        <v>5</v>
      </c>
      <c r="W22" s="103"/>
      <c r="X22" s="164" t="s">
        <v>176</v>
      </c>
      <c r="Y22" s="165"/>
      <c r="Z22" s="165"/>
      <c r="AA22" s="165"/>
      <c r="AB22" s="166"/>
      <c r="AC22" s="8">
        <v>2</v>
      </c>
      <c r="AD22" s="17"/>
      <c r="AE22" s="104"/>
      <c r="AF22" s="105"/>
      <c r="AG22" s="105"/>
      <c r="AH22" s="105"/>
      <c r="AI22" s="105"/>
      <c r="AJ22" s="105"/>
      <c r="AK22" s="106"/>
      <c r="AL22" s="8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80</v>
      </c>
      <c r="K23" s="11"/>
      <c r="L23" s="11"/>
      <c r="M23" s="11"/>
      <c r="N23" s="11"/>
      <c r="O23" s="11"/>
      <c r="P23" s="11"/>
      <c r="Q23" s="164" t="s">
        <v>177</v>
      </c>
      <c r="R23" s="165"/>
      <c r="S23" s="165"/>
      <c r="T23" s="165"/>
      <c r="U23" s="166"/>
      <c r="V23" s="8">
        <v>1</v>
      </c>
      <c r="W23" s="103"/>
      <c r="X23" s="164" t="s">
        <v>178</v>
      </c>
      <c r="Y23" s="165"/>
      <c r="Z23" s="165"/>
      <c r="AA23" s="165"/>
      <c r="AB23" s="166"/>
      <c r="AC23" s="8">
        <v>2</v>
      </c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115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07"/>
      <c r="AJ27" s="108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09"/>
      <c r="AJ28" s="110"/>
      <c r="AK28" s="26"/>
      <c r="AL28" s="27"/>
      <c r="AM28" s="28"/>
      <c r="AN28" s="29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/>
      <c r="AK29" s="33"/>
      <c r="AL29" s="33"/>
      <c r="AM29" s="34"/>
      <c r="AN29" s="34"/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13</v>
      </c>
      <c r="W30" s="8">
        <f t="shared" ref="W30:AB38" si="0">AQ30</f>
        <v>21</v>
      </c>
      <c r="X30" s="8">
        <f t="shared" si="0"/>
        <v>27</v>
      </c>
      <c r="Y30" s="8">
        <f t="shared" si="0"/>
        <v>34</v>
      </c>
      <c r="Z30" s="8">
        <f t="shared" si="0"/>
        <v>20</v>
      </c>
      <c r="AA30" s="8">
        <f t="shared" si="0"/>
        <v>0</v>
      </c>
      <c r="AB30" s="8">
        <f t="shared" si="0"/>
        <v>115</v>
      </c>
      <c r="AC30" s="37">
        <f t="shared" ref="AC30:AH39" si="1">V30/$AB30</f>
        <v>0.11304347826086956</v>
      </c>
      <c r="AD30" s="37">
        <f t="shared" si="1"/>
        <v>0.18260869565217391</v>
      </c>
      <c r="AE30" s="37">
        <f t="shared" si="1"/>
        <v>0.23478260869565218</v>
      </c>
      <c r="AF30" s="37">
        <f t="shared" si="1"/>
        <v>0.29565217391304349</v>
      </c>
      <c r="AG30" s="37">
        <f t="shared" si="1"/>
        <v>0.17391304347826086</v>
      </c>
      <c r="AH30" s="37">
        <f t="shared" si="1"/>
        <v>0</v>
      </c>
      <c r="AI30" s="37">
        <f>(V30+W30)/(V30+W30+X30+Y30+Z30)</f>
        <v>0.29565217391304349</v>
      </c>
      <c r="AJ30" s="37">
        <f>(X30+Y30+Z30)/(V30+W30+X30+Y30+Z30)</f>
        <v>0.70434782608695656</v>
      </c>
      <c r="AK30" s="38">
        <f>BC30</f>
        <v>3.23</v>
      </c>
      <c r="AL30" s="38">
        <f>BD30</f>
        <v>1.26</v>
      </c>
      <c r="AM30" s="39">
        <f>BE30</f>
        <v>3</v>
      </c>
      <c r="AN30" s="39">
        <f>BF30</f>
        <v>4</v>
      </c>
      <c r="AO30" s="40" t="s">
        <v>37</v>
      </c>
      <c r="AP30" s="41">
        <v>13</v>
      </c>
      <c r="AQ30" s="41">
        <v>21</v>
      </c>
      <c r="AR30" s="41">
        <v>27</v>
      </c>
      <c r="AS30" s="41">
        <v>34</v>
      </c>
      <c r="AT30" s="41">
        <v>20</v>
      </c>
      <c r="AU30" s="41">
        <v>0</v>
      </c>
      <c r="AV30" s="41">
        <v>115</v>
      </c>
      <c r="AW30" s="41" t="s">
        <v>37</v>
      </c>
      <c r="AX30" s="41">
        <v>13</v>
      </c>
      <c r="AY30" s="41">
        <v>21</v>
      </c>
      <c r="AZ30" s="41">
        <v>27</v>
      </c>
      <c r="BA30" s="41">
        <v>34</v>
      </c>
      <c r="BB30" s="41">
        <v>20</v>
      </c>
      <c r="BC30" s="41">
        <v>3.23</v>
      </c>
      <c r="BD30" s="41">
        <v>1.26</v>
      </c>
      <c r="BE30" s="41">
        <v>3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11</v>
      </c>
      <c r="W31" s="8">
        <f t="shared" si="0"/>
        <v>26</v>
      </c>
      <c r="X31" s="8">
        <f t="shared" si="0"/>
        <v>26</v>
      </c>
      <c r="Y31" s="8">
        <f t="shared" si="0"/>
        <v>32</v>
      </c>
      <c r="Z31" s="8">
        <f t="shared" si="0"/>
        <v>17</v>
      </c>
      <c r="AA31" s="8">
        <f t="shared" si="0"/>
        <v>3</v>
      </c>
      <c r="AB31" s="8">
        <f t="shared" si="0"/>
        <v>115</v>
      </c>
      <c r="AC31" s="37">
        <f t="shared" si="1"/>
        <v>9.5652173913043481E-2</v>
      </c>
      <c r="AD31" s="37">
        <f t="shared" si="1"/>
        <v>0.22608695652173913</v>
      </c>
      <c r="AE31" s="37">
        <f t="shared" si="1"/>
        <v>0.22608695652173913</v>
      </c>
      <c r="AF31" s="37">
        <f t="shared" si="1"/>
        <v>0.27826086956521739</v>
      </c>
      <c r="AG31" s="37">
        <f t="shared" si="1"/>
        <v>0.14782608695652175</v>
      </c>
      <c r="AH31" s="37">
        <f t="shared" si="1"/>
        <v>2.6086956521739129E-2</v>
      </c>
      <c r="AI31" s="37">
        <f t="shared" ref="AI31:AI39" si="3">(V31+W31)/(V31+W31+X31+Y31+Z31)</f>
        <v>0.33035714285714285</v>
      </c>
      <c r="AJ31" s="37">
        <f t="shared" ref="AJ31:AJ39" si="4">(X31+Y31+Z31)/(V31+W31+X31+Y31+Z31)</f>
        <v>0.6696428571428571</v>
      </c>
      <c r="AK31" s="38">
        <f t="shared" ref="AK31:AN38" si="5">BC31</f>
        <v>3.16</v>
      </c>
      <c r="AL31" s="38">
        <f t="shared" si="5"/>
        <v>1.23</v>
      </c>
      <c r="AM31" s="39">
        <f t="shared" si="5"/>
        <v>3</v>
      </c>
      <c r="AN31" s="39">
        <f t="shared" si="5"/>
        <v>4</v>
      </c>
      <c r="AO31" s="40" t="s">
        <v>40</v>
      </c>
      <c r="AP31" s="41">
        <v>11</v>
      </c>
      <c r="AQ31" s="41">
        <v>26</v>
      </c>
      <c r="AR31" s="41">
        <v>26</v>
      </c>
      <c r="AS31" s="41">
        <v>32</v>
      </c>
      <c r="AT31" s="41">
        <v>17</v>
      </c>
      <c r="AU31" s="41">
        <v>3</v>
      </c>
      <c r="AV31" s="41">
        <v>115</v>
      </c>
      <c r="AW31" s="41" t="s">
        <v>40</v>
      </c>
      <c r="AX31" s="41">
        <v>11</v>
      </c>
      <c r="AY31" s="41">
        <v>26</v>
      </c>
      <c r="AZ31" s="41">
        <v>26</v>
      </c>
      <c r="BA31" s="41">
        <v>32</v>
      </c>
      <c r="BB31" s="41">
        <v>17</v>
      </c>
      <c r="BC31" s="41">
        <v>3.16</v>
      </c>
      <c r="BD31" s="41">
        <v>1.23</v>
      </c>
      <c r="BE31" s="41">
        <v>3</v>
      </c>
      <c r="BF31" s="41">
        <v>4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24</v>
      </c>
      <c r="W32" s="8">
        <f t="shared" si="0"/>
        <v>13</v>
      </c>
      <c r="X32" s="8">
        <f t="shared" si="0"/>
        <v>27</v>
      </c>
      <c r="Y32" s="8">
        <f t="shared" si="0"/>
        <v>32</v>
      </c>
      <c r="Z32" s="8">
        <f t="shared" si="0"/>
        <v>18</v>
      </c>
      <c r="AA32" s="8">
        <f t="shared" si="0"/>
        <v>1</v>
      </c>
      <c r="AB32" s="8">
        <f t="shared" si="0"/>
        <v>115</v>
      </c>
      <c r="AC32" s="37">
        <f t="shared" si="1"/>
        <v>0.20869565217391303</v>
      </c>
      <c r="AD32" s="37">
        <f t="shared" si="1"/>
        <v>0.11304347826086956</v>
      </c>
      <c r="AE32" s="37">
        <f t="shared" si="1"/>
        <v>0.23478260869565218</v>
      </c>
      <c r="AF32" s="37">
        <f t="shared" si="1"/>
        <v>0.27826086956521739</v>
      </c>
      <c r="AG32" s="37">
        <f t="shared" si="1"/>
        <v>0.15652173913043479</v>
      </c>
      <c r="AH32" s="37">
        <f t="shared" si="1"/>
        <v>8.6956521739130436E-3</v>
      </c>
      <c r="AI32" s="37">
        <f t="shared" si="3"/>
        <v>0.32456140350877194</v>
      </c>
      <c r="AJ32" s="37">
        <f t="shared" si="4"/>
        <v>0.67543859649122806</v>
      </c>
      <c r="AK32" s="38">
        <f t="shared" si="5"/>
        <v>3.06</v>
      </c>
      <c r="AL32" s="38">
        <f t="shared" si="5"/>
        <v>1.37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24</v>
      </c>
      <c r="AQ32" s="41">
        <v>13</v>
      </c>
      <c r="AR32" s="41">
        <v>27</v>
      </c>
      <c r="AS32" s="41">
        <v>32</v>
      </c>
      <c r="AT32" s="41">
        <v>18</v>
      </c>
      <c r="AU32" s="41">
        <v>1</v>
      </c>
      <c r="AV32" s="41">
        <v>115</v>
      </c>
      <c r="AW32" s="41" t="s">
        <v>43</v>
      </c>
      <c r="AX32" s="41">
        <v>24</v>
      </c>
      <c r="AY32" s="41">
        <v>13</v>
      </c>
      <c r="AZ32" s="41">
        <v>27</v>
      </c>
      <c r="BA32" s="41">
        <v>32</v>
      </c>
      <c r="BB32" s="41">
        <v>18</v>
      </c>
      <c r="BC32" s="41">
        <v>3.06</v>
      </c>
      <c r="BD32" s="41">
        <v>1.37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11</v>
      </c>
      <c r="W33" s="8">
        <f t="shared" si="0"/>
        <v>6</v>
      </c>
      <c r="X33" s="8">
        <f t="shared" si="0"/>
        <v>16</v>
      </c>
      <c r="Y33" s="8">
        <f t="shared" si="0"/>
        <v>28</v>
      </c>
      <c r="Z33" s="8">
        <f t="shared" si="0"/>
        <v>32</v>
      </c>
      <c r="AA33" s="8">
        <f t="shared" si="0"/>
        <v>22</v>
      </c>
      <c r="AB33" s="8">
        <f t="shared" si="0"/>
        <v>115</v>
      </c>
      <c r="AC33" s="37">
        <f t="shared" si="1"/>
        <v>9.5652173913043481E-2</v>
      </c>
      <c r="AD33" s="37">
        <f t="shared" si="1"/>
        <v>5.2173913043478258E-2</v>
      </c>
      <c r="AE33" s="37">
        <f t="shared" si="1"/>
        <v>0.1391304347826087</v>
      </c>
      <c r="AF33" s="37">
        <f t="shared" si="1"/>
        <v>0.24347826086956523</v>
      </c>
      <c r="AG33" s="37">
        <f t="shared" si="1"/>
        <v>0.27826086956521739</v>
      </c>
      <c r="AH33" s="37">
        <f t="shared" si="1"/>
        <v>0.19130434782608696</v>
      </c>
      <c r="AI33" s="37">
        <f t="shared" si="3"/>
        <v>0.18279569892473119</v>
      </c>
      <c r="AJ33" s="37">
        <f t="shared" si="4"/>
        <v>0.81720430107526887</v>
      </c>
      <c r="AK33" s="38">
        <f t="shared" si="5"/>
        <v>3.69</v>
      </c>
      <c r="AL33" s="38">
        <f t="shared" si="5"/>
        <v>1.33</v>
      </c>
      <c r="AM33" s="39">
        <f t="shared" si="5"/>
        <v>4</v>
      </c>
      <c r="AN33" s="39">
        <v>4</v>
      </c>
      <c r="AO33" s="40" t="s">
        <v>46</v>
      </c>
      <c r="AP33" s="41">
        <v>11</v>
      </c>
      <c r="AQ33" s="41">
        <v>6</v>
      </c>
      <c r="AR33" s="41">
        <v>16</v>
      </c>
      <c r="AS33" s="41">
        <v>28</v>
      </c>
      <c r="AT33" s="41">
        <v>32</v>
      </c>
      <c r="AU33" s="41">
        <v>22</v>
      </c>
      <c r="AV33" s="41">
        <v>115</v>
      </c>
      <c r="AW33" s="41" t="s">
        <v>46</v>
      </c>
      <c r="AX33" s="41">
        <v>11</v>
      </c>
      <c r="AY33" s="41">
        <v>6</v>
      </c>
      <c r="AZ33" s="41">
        <v>16</v>
      </c>
      <c r="BA33" s="41">
        <v>28</v>
      </c>
      <c r="BB33" s="41">
        <v>32</v>
      </c>
      <c r="BC33" s="41">
        <v>3.69</v>
      </c>
      <c r="BD33" s="41">
        <v>1.33</v>
      </c>
      <c r="BE33" s="41">
        <v>4</v>
      </c>
      <c r="BF33" s="41">
        <v>5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11</v>
      </c>
      <c r="W34" s="8">
        <f t="shared" si="0"/>
        <v>6</v>
      </c>
      <c r="X34" s="8">
        <f t="shared" si="0"/>
        <v>33</v>
      </c>
      <c r="Y34" s="8">
        <f t="shared" si="0"/>
        <v>32</v>
      </c>
      <c r="Z34" s="8">
        <f t="shared" si="0"/>
        <v>30</v>
      </c>
      <c r="AA34" s="8">
        <f t="shared" si="0"/>
        <v>3</v>
      </c>
      <c r="AB34" s="8">
        <f t="shared" si="0"/>
        <v>115</v>
      </c>
      <c r="AC34" s="37">
        <f t="shared" si="1"/>
        <v>9.5652173913043481E-2</v>
      </c>
      <c r="AD34" s="37">
        <f t="shared" si="1"/>
        <v>5.2173913043478258E-2</v>
      </c>
      <c r="AE34" s="37">
        <f t="shared" si="1"/>
        <v>0.28695652173913044</v>
      </c>
      <c r="AF34" s="37">
        <f t="shared" si="1"/>
        <v>0.27826086956521739</v>
      </c>
      <c r="AG34" s="37">
        <f t="shared" si="1"/>
        <v>0.2608695652173913</v>
      </c>
      <c r="AH34" s="37">
        <f t="shared" si="1"/>
        <v>2.6086956521739129E-2</v>
      </c>
      <c r="AI34" s="37">
        <f t="shared" si="3"/>
        <v>0.15178571428571427</v>
      </c>
      <c r="AJ34" s="37">
        <f t="shared" si="4"/>
        <v>0.8482142857142857</v>
      </c>
      <c r="AK34" s="38">
        <f t="shared" si="5"/>
        <v>3.57</v>
      </c>
      <c r="AL34" s="38">
        <f t="shared" si="5"/>
        <v>1.22</v>
      </c>
      <c r="AM34" s="39">
        <f t="shared" si="5"/>
        <v>4</v>
      </c>
      <c r="AN34" s="39">
        <v>3</v>
      </c>
      <c r="AO34" s="40" t="s">
        <v>49</v>
      </c>
      <c r="AP34" s="41">
        <v>11</v>
      </c>
      <c r="AQ34" s="41">
        <v>6</v>
      </c>
      <c r="AR34" s="41">
        <v>33</v>
      </c>
      <c r="AS34" s="41">
        <v>32</v>
      </c>
      <c r="AT34" s="41">
        <v>30</v>
      </c>
      <c r="AU34" s="41">
        <v>3</v>
      </c>
      <c r="AV34" s="41">
        <v>115</v>
      </c>
      <c r="AW34" s="41" t="s">
        <v>49</v>
      </c>
      <c r="AX34" s="41">
        <v>11</v>
      </c>
      <c r="AY34" s="41">
        <v>6</v>
      </c>
      <c r="AZ34" s="41">
        <v>33</v>
      </c>
      <c r="BA34" s="41">
        <v>32</v>
      </c>
      <c r="BB34" s="41">
        <v>30</v>
      </c>
      <c r="BC34" s="41">
        <v>3.57</v>
      </c>
      <c r="BD34" s="41">
        <v>1.22</v>
      </c>
      <c r="BE34" s="41">
        <v>4</v>
      </c>
      <c r="BF34" s="41">
        <v>3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13</v>
      </c>
      <c r="W35" s="8">
        <f t="shared" si="0"/>
        <v>16</v>
      </c>
      <c r="X35" s="8">
        <f t="shared" si="0"/>
        <v>24</v>
      </c>
      <c r="Y35" s="8">
        <f t="shared" si="0"/>
        <v>14</v>
      </c>
      <c r="Z35" s="8">
        <f t="shared" si="0"/>
        <v>29</v>
      </c>
      <c r="AA35" s="8">
        <f t="shared" si="0"/>
        <v>19</v>
      </c>
      <c r="AB35" s="8">
        <f t="shared" si="0"/>
        <v>115</v>
      </c>
      <c r="AC35" s="37">
        <f t="shared" si="1"/>
        <v>0.11304347826086956</v>
      </c>
      <c r="AD35" s="37">
        <f t="shared" si="1"/>
        <v>0.1391304347826087</v>
      </c>
      <c r="AE35" s="37">
        <f t="shared" si="1"/>
        <v>0.20869565217391303</v>
      </c>
      <c r="AF35" s="37">
        <f t="shared" si="1"/>
        <v>0.12173913043478261</v>
      </c>
      <c r="AG35" s="37">
        <f t="shared" si="1"/>
        <v>0.25217391304347825</v>
      </c>
      <c r="AH35" s="37">
        <f t="shared" si="1"/>
        <v>0.16521739130434782</v>
      </c>
      <c r="AI35" s="37">
        <f t="shared" si="3"/>
        <v>0.30208333333333331</v>
      </c>
      <c r="AJ35" s="37">
        <f t="shared" si="4"/>
        <v>0.69791666666666663</v>
      </c>
      <c r="AK35" s="38">
        <f t="shared" si="5"/>
        <v>3.31</v>
      </c>
      <c r="AL35" s="38">
        <f t="shared" si="5"/>
        <v>1.41</v>
      </c>
      <c r="AM35" s="39">
        <f t="shared" si="5"/>
        <v>3</v>
      </c>
      <c r="AN35" s="39">
        <v>1</v>
      </c>
      <c r="AO35" s="40" t="s">
        <v>52</v>
      </c>
      <c r="AP35" s="41">
        <v>13</v>
      </c>
      <c r="AQ35" s="41">
        <v>16</v>
      </c>
      <c r="AR35" s="41">
        <v>24</v>
      </c>
      <c r="AS35" s="41">
        <v>14</v>
      </c>
      <c r="AT35" s="41">
        <v>29</v>
      </c>
      <c r="AU35" s="41">
        <v>19</v>
      </c>
      <c r="AV35" s="41">
        <v>115</v>
      </c>
      <c r="AW35" s="41" t="s">
        <v>52</v>
      </c>
      <c r="AX35" s="41">
        <v>13</v>
      </c>
      <c r="AY35" s="41">
        <v>16</v>
      </c>
      <c r="AZ35" s="41">
        <v>24</v>
      </c>
      <c r="BA35" s="41">
        <v>14</v>
      </c>
      <c r="BB35" s="41">
        <v>29</v>
      </c>
      <c r="BC35" s="41">
        <v>3.31</v>
      </c>
      <c r="BD35" s="41">
        <v>1.41</v>
      </c>
      <c r="BE35" s="41">
        <v>3</v>
      </c>
      <c r="BF35" s="41">
        <v>5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17</v>
      </c>
      <c r="W36" s="8">
        <f t="shared" si="0"/>
        <v>15</v>
      </c>
      <c r="X36" s="8">
        <f t="shared" si="0"/>
        <v>19</v>
      </c>
      <c r="Y36" s="8">
        <f t="shared" si="0"/>
        <v>19</v>
      </c>
      <c r="Z36" s="8">
        <f t="shared" si="0"/>
        <v>27</v>
      </c>
      <c r="AA36" s="8">
        <f t="shared" si="0"/>
        <v>18</v>
      </c>
      <c r="AB36" s="8">
        <f t="shared" si="0"/>
        <v>115</v>
      </c>
      <c r="AC36" s="37">
        <f t="shared" si="1"/>
        <v>0.14782608695652175</v>
      </c>
      <c r="AD36" s="37">
        <f t="shared" si="1"/>
        <v>0.13043478260869565</v>
      </c>
      <c r="AE36" s="37">
        <f t="shared" si="1"/>
        <v>0.16521739130434782</v>
      </c>
      <c r="AF36" s="37">
        <f t="shared" si="1"/>
        <v>0.16521739130434782</v>
      </c>
      <c r="AG36" s="37">
        <f t="shared" si="1"/>
        <v>0.23478260869565218</v>
      </c>
      <c r="AH36" s="37">
        <f t="shared" si="1"/>
        <v>0.15652173913043479</v>
      </c>
      <c r="AI36" s="37">
        <f t="shared" si="3"/>
        <v>0.32989690721649484</v>
      </c>
      <c r="AJ36" s="37">
        <f t="shared" si="4"/>
        <v>0.67010309278350511</v>
      </c>
      <c r="AK36" s="38">
        <f t="shared" si="5"/>
        <v>3.25</v>
      </c>
      <c r="AL36" s="38">
        <f t="shared" si="5"/>
        <v>1.46</v>
      </c>
      <c r="AM36" s="39">
        <f t="shared" si="5"/>
        <v>3</v>
      </c>
      <c r="AN36" s="39">
        <v>2</v>
      </c>
      <c r="AO36" s="40" t="s">
        <v>55</v>
      </c>
      <c r="AP36" s="41">
        <v>17</v>
      </c>
      <c r="AQ36" s="41">
        <v>15</v>
      </c>
      <c r="AR36" s="41">
        <v>19</v>
      </c>
      <c r="AS36" s="41">
        <v>19</v>
      </c>
      <c r="AT36" s="41">
        <v>27</v>
      </c>
      <c r="AU36" s="41">
        <v>18</v>
      </c>
      <c r="AV36" s="41">
        <v>115</v>
      </c>
      <c r="AW36" s="41" t="s">
        <v>55</v>
      </c>
      <c r="AX36" s="41">
        <v>17</v>
      </c>
      <c r="AY36" s="41">
        <v>15</v>
      </c>
      <c r="AZ36" s="41">
        <v>19</v>
      </c>
      <c r="BA36" s="41">
        <v>19</v>
      </c>
      <c r="BB36" s="41">
        <v>27</v>
      </c>
      <c r="BC36" s="41">
        <v>3.25</v>
      </c>
      <c r="BD36" s="41">
        <v>1.46</v>
      </c>
      <c r="BE36" s="41">
        <v>3</v>
      </c>
      <c r="BF36" s="41">
        <v>5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10</v>
      </c>
      <c r="W37" s="8">
        <f t="shared" si="0"/>
        <v>21</v>
      </c>
      <c r="X37" s="8">
        <f t="shared" si="0"/>
        <v>27</v>
      </c>
      <c r="Y37" s="8">
        <f t="shared" si="0"/>
        <v>32</v>
      </c>
      <c r="Z37" s="8">
        <f t="shared" si="0"/>
        <v>25</v>
      </c>
      <c r="AA37" s="8">
        <f t="shared" si="0"/>
        <v>0</v>
      </c>
      <c r="AB37" s="8">
        <f t="shared" si="0"/>
        <v>115</v>
      </c>
      <c r="AC37" s="37">
        <f t="shared" si="1"/>
        <v>8.6956521739130432E-2</v>
      </c>
      <c r="AD37" s="37">
        <f t="shared" si="1"/>
        <v>0.18260869565217391</v>
      </c>
      <c r="AE37" s="37">
        <f t="shared" si="1"/>
        <v>0.23478260869565218</v>
      </c>
      <c r="AF37" s="37">
        <f t="shared" si="1"/>
        <v>0.27826086956521739</v>
      </c>
      <c r="AG37" s="37">
        <f t="shared" si="1"/>
        <v>0.21739130434782608</v>
      </c>
      <c r="AH37" s="37">
        <f t="shared" si="1"/>
        <v>0</v>
      </c>
      <c r="AI37" s="37">
        <f>(V37+W37)/(V37+W37+X37+Y37+Z37)</f>
        <v>0.26956521739130435</v>
      </c>
      <c r="AJ37" s="37">
        <f>(X37+Y37+Z37)/(V37+W37+X37+Y37+Z37)</f>
        <v>0.73043478260869565</v>
      </c>
      <c r="AK37" s="38">
        <f t="shared" si="5"/>
        <v>3.36</v>
      </c>
      <c r="AL37" s="38">
        <f t="shared" si="5"/>
        <v>1.25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10</v>
      </c>
      <c r="AQ37" s="41">
        <v>21</v>
      </c>
      <c r="AR37" s="41">
        <v>27</v>
      </c>
      <c r="AS37" s="41">
        <v>32</v>
      </c>
      <c r="AT37" s="41">
        <v>25</v>
      </c>
      <c r="AU37" s="41">
        <v>0</v>
      </c>
      <c r="AV37" s="41">
        <v>115</v>
      </c>
      <c r="AW37" s="41" t="s">
        <v>57</v>
      </c>
      <c r="AX37" s="41">
        <v>10</v>
      </c>
      <c r="AY37" s="41">
        <v>21</v>
      </c>
      <c r="AZ37" s="41">
        <v>27</v>
      </c>
      <c r="BA37" s="41">
        <v>32</v>
      </c>
      <c r="BB37" s="41">
        <v>25</v>
      </c>
      <c r="BC37" s="41">
        <v>3.36</v>
      </c>
      <c r="BD37" s="41">
        <v>1.25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13</v>
      </c>
      <c r="W38" s="8">
        <f t="shared" si="0"/>
        <v>20</v>
      </c>
      <c r="X38" s="8">
        <f t="shared" si="0"/>
        <v>19</v>
      </c>
      <c r="Y38" s="8">
        <f t="shared" si="0"/>
        <v>34</v>
      </c>
      <c r="Z38" s="8">
        <f t="shared" si="0"/>
        <v>26</v>
      </c>
      <c r="AA38" s="8">
        <f t="shared" si="0"/>
        <v>3</v>
      </c>
      <c r="AB38" s="8">
        <f t="shared" si="0"/>
        <v>115</v>
      </c>
      <c r="AC38" s="37">
        <f t="shared" si="1"/>
        <v>0.11304347826086956</v>
      </c>
      <c r="AD38" s="37">
        <f t="shared" si="1"/>
        <v>0.17391304347826086</v>
      </c>
      <c r="AE38" s="37">
        <f t="shared" si="1"/>
        <v>0.16521739130434782</v>
      </c>
      <c r="AF38" s="37">
        <f t="shared" si="1"/>
        <v>0.29565217391304349</v>
      </c>
      <c r="AG38" s="37">
        <f t="shared" si="1"/>
        <v>0.22608695652173913</v>
      </c>
      <c r="AH38" s="37">
        <f t="shared" si="1"/>
        <v>2.6086956521739129E-2</v>
      </c>
      <c r="AI38" s="37">
        <f t="shared" si="3"/>
        <v>0.29464285714285715</v>
      </c>
      <c r="AJ38" s="37">
        <f t="shared" si="4"/>
        <v>0.7053571428571429</v>
      </c>
      <c r="AK38" s="38">
        <f t="shared" si="5"/>
        <v>3.36</v>
      </c>
      <c r="AL38" s="38">
        <f t="shared" si="5"/>
        <v>1.33</v>
      </c>
      <c r="AM38" s="39">
        <f t="shared" si="5"/>
        <v>4</v>
      </c>
      <c r="AN38" s="39">
        <f t="shared" si="5"/>
        <v>4</v>
      </c>
      <c r="AO38" s="40" t="s">
        <v>60</v>
      </c>
      <c r="AP38" s="41">
        <v>13</v>
      </c>
      <c r="AQ38" s="41">
        <v>20</v>
      </c>
      <c r="AR38" s="41">
        <v>19</v>
      </c>
      <c r="AS38" s="41">
        <v>34</v>
      </c>
      <c r="AT38" s="41">
        <v>26</v>
      </c>
      <c r="AU38" s="41">
        <v>3</v>
      </c>
      <c r="AV38" s="41">
        <v>115</v>
      </c>
      <c r="AW38" s="41" t="s">
        <v>60</v>
      </c>
      <c r="AX38" s="41">
        <v>13</v>
      </c>
      <c r="AY38" s="41">
        <v>20</v>
      </c>
      <c r="AZ38" s="41">
        <v>19</v>
      </c>
      <c r="BA38" s="41">
        <v>34</v>
      </c>
      <c r="BB38" s="41">
        <v>26</v>
      </c>
      <c r="BC38" s="41">
        <v>3.36</v>
      </c>
      <c r="BD38" s="41">
        <v>1.33</v>
      </c>
      <c r="BE38" s="41">
        <v>4</v>
      </c>
      <c r="BF38" s="41">
        <v>4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17</v>
      </c>
      <c r="W39" s="43">
        <f t="shared" ref="W39:AB39" si="6">AQ41</f>
        <v>16</v>
      </c>
      <c r="X39" s="43">
        <f t="shared" si="6"/>
        <v>33</v>
      </c>
      <c r="Y39" s="43">
        <f t="shared" si="6"/>
        <v>30</v>
      </c>
      <c r="Z39" s="43">
        <f t="shared" si="6"/>
        <v>13</v>
      </c>
      <c r="AA39" s="43">
        <f t="shared" si="6"/>
        <v>6</v>
      </c>
      <c r="AB39" s="43">
        <f t="shared" si="6"/>
        <v>115</v>
      </c>
      <c r="AC39" s="44">
        <f t="shared" si="1"/>
        <v>0.14782608695652175</v>
      </c>
      <c r="AD39" s="44">
        <f t="shared" si="1"/>
        <v>0.1391304347826087</v>
      </c>
      <c r="AE39" s="44">
        <f t="shared" si="1"/>
        <v>0.28695652173913044</v>
      </c>
      <c r="AF39" s="44">
        <f t="shared" si="1"/>
        <v>0.2608695652173913</v>
      </c>
      <c r="AG39" s="44">
        <f t="shared" si="1"/>
        <v>0.11304347826086956</v>
      </c>
      <c r="AH39" s="44">
        <f t="shared" si="1"/>
        <v>5.2173913043478258E-2</v>
      </c>
      <c r="AI39" s="44">
        <f t="shared" si="3"/>
        <v>0.30275229357798167</v>
      </c>
      <c r="AJ39" s="44">
        <f t="shared" si="4"/>
        <v>0.69724770642201839</v>
      </c>
      <c r="AK39" s="45">
        <f>BC41</f>
        <v>3.06</v>
      </c>
      <c r="AL39" s="45">
        <f>BD41</f>
        <v>1.24</v>
      </c>
      <c r="AM39" s="46">
        <f>BE41</f>
        <v>3</v>
      </c>
      <c r="AN39" s="46">
        <f>BF41</f>
        <v>3</v>
      </c>
      <c r="AO39" s="40" t="s">
        <v>63</v>
      </c>
      <c r="AP39" s="41">
        <v>1</v>
      </c>
      <c r="AQ39" s="41">
        <v>0</v>
      </c>
      <c r="AR39" s="41">
        <v>1</v>
      </c>
      <c r="AS39" s="41">
        <v>1</v>
      </c>
      <c r="AT39" s="41">
        <v>7</v>
      </c>
      <c r="AU39" s="41">
        <v>0</v>
      </c>
      <c r="AV39" s="41">
        <v>10</v>
      </c>
      <c r="AW39" s="41" t="s">
        <v>63</v>
      </c>
      <c r="AX39" s="41">
        <v>1</v>
      </c>
      <c r="AY39" s="41">
        <v>0</v>
      </c>
      <c r="AZ39" s="41">
        <v>1</v>
      </c>
      <c r="BA39" s="41">
        <v>1</v>
      </c>
      <c r="BB39" s="41">
        <v>7</v>
      </c>
      <c r="BC39" s="41">
        <v>4.3</v>
      </c>
      <c r="BD39" s="41">
        <v>1.34</v>
      </c>
      <c r="BE39" s="41">
        <v>5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1</v>
      </c>
      <c r="AQ40" s="35">
        <v>1</v>
      </c>
      <c r="AR40" s="35">
        <v>1</v>
      </c>
      <c r="AS40" s="35">
        <v>0</v>
      </c>
      <c r="AT40" s="35">
        <v>8</v>
      </c>
      <c r="AU40" s="35">
        <v>0</v>
      </c>
      <c r="AV40" s="35">
        <v>11</v>
      </c>
      <c r="AW40" s="35" t="s">
        <v>64</v>
      </c>
      <c r="AX40" s="35">
        <v>1</v>
      </c>
      <c r="AY40" s="35">
        <v>1</v>
      </c>
      <c r="AZ40" s="35">
        <v>1</v>
      </c>
      <c r="BA40" s="35">
        <v>0</v>
      </c>
      <c r="BB40" s="35">
        <v>8</v>
      </c>
      <c r="BC40" s="35">
        <v>4.18</v>
      </c>
      <c r="BD40" s="35">
        <v>1.47</v>
      </c>
      <c r="BE40" s="35">
        <v>5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17</v>
      </c>
      <c r="AQ41" s="35">
        <v>16</v>
      </c>
      <c r="AR41" s="35">
        <v>33</v>
      </c>
      <c r="AS41" s="35">
        <v>30</v>
      </c>
      <c r="AT41" s="35">
        <v>13</v>
      </c>
      <c r="AU41" s="35">
        <v>6</v>
      </c>
      <c r="AV41" s="35">
        <v>115</v>
      </c>
      <c r="AW41" s="35" t="s">
        <v>65</v>
      </c>
      <c r="AX41" s="35">
        <v>17</v>
      </c>
      <c r="AY41" s="35">
        <v>16</v>
      </c>
      <c r="AZ41" s="35">
        <v>33</v>
      </c>
      <c r="BA41" s="35">
        <v>30</v>
      </c>
      <c r="BB41" s="35">
        <v>13</v>
      </c>
      <c r="BC41" s="35">
        <v>3.06</v>
      </c>
      <c r="BD41" s="35">
        <v>1.24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13</v>
      </c>
      <c r="AQ42" s="35">
        <v>19</v>
      </c>
      <c r="AR42" s="35">
        <v>19</v>
      </c>
      <c r="AS42" s="35">
        <v>36</v>
      </c>
      <c r="AT42" s="35">
        <v>26</v>
      </c>
      <c r="AU42" s="35">
        <v>2</v>
      </c>
      <c r="AV42" s="35">
        <v>115</v>
      </c>
      <c r="AW42" s="35" t="s">
        <v>67</v>
      </c>
      <c r="AX42" s="35">
        <v>13</v>
      </c>
      <c r="AY42" s="35">
        <v>19</v>
      </c>
      <c r="AZ42" s="35">
        <v>19</v>
      </c>
      <c r="BA42" s="35">
        <v>36</v>
      </c>
      <c r="BB42" s="35">
        <v>26</v>
      </c>
      <c r="BC42" s="35">
        <v>3.38</v>
      </c>
      <c r="BD42" s="35">
        <v>1.32</v>
      </c>
      <c r="BE42" s="35">
        <v>4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7</v>
      </c>
      <c r="AQ43" s="35">
        <v>8</v>
      </c>
      <c r="AR43" s="35">
        <v>24</v>
      </c>
      <c r="AS43" s="35">
        <v>34</v>
      </c>
      <c r="AT43" s="35">
        <v>41</v>
      </c>
      <c r="AU43" s="35">
        <v>1</v>
      </c>
      <c r="AV43" s="35">
        <v>115</v>
      </c>
      <c r="AW43" s="35" t="s">
        <v>68</v>
      </c>
      <c r="AX43" s="35">
        <v>7</v>
      </c>
      <c r="AY43" s="35">
        <v>8</v>
      </c>
      <c r="AZ43" s="35">
        <v>24</v>
      </c>
      <c r="BA43" s="35">
        <v>34</v>
      </c>
      <c r="BB43" s="35">
        <v>41</v>
      </c>
      <c r="BC43" s="35">
        <v>3.82</v>
      </c>
      <c r="BD43" s="35">
        <v>1.18</v>
      </c>
      <c r="BE43" s="35">
        <v>4</v>
      </c>
      <c r="BF43" s="35">
        <v>5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14</v>
      </c>
      <c r="AQ44" s="35">
        <v>11</v>
      </c>
      <c r="AR44" s="35">
        <v>27</v>
      </c>
      <c r="AS44" s="35">
        <v>27</v>
      </c>
      <c r="AT44" s="35">
        <v>34</v>
      </c>
      <c r="AU44" s="35">
        <v>2</v>
      </c>
      <c r="AV44" s="35">
        <v>115</v>
      </c>
      <c r="AW44" s="35" t="s">
        <v>69</v>
      </c>
      <c r="AX44" s="35">
        <v>14</v>
      </c>
      <c r="AY44" s="35">
        <v>11</v>
      </c>
      <c r="AZ44" s="35">
        <v>27</v>
      </c>
      <c r="BA44" s="35">
        <v>27</v>
      </c>
      <c r="BB44" s="35">
        <v>34</v>
      </c>
      <c r="BC44" s="35">
        <v>3.5</v>
      </c>
      <c r="BD44" s="35">
        <v>1.34</v>
      </c>
      <c r="BE44" s="35">
        <v>4</v>
      </c>
      <c r="BF44" s="35">
        <v>5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21</v>
      </c>
      <c r="AQ45" s="35">
        <v>9</v>
      </c>
      <c r="AR45" s="35">
        <v>23</v>
      </c>
      <c r="AS45" s="35">
        <v>25</v>
      </c>
      <c r="AT45" s="35">
        <v>15</v>
      </c>
      <c r="AU45" s="35">
        <v>22</v>
      </c>
      <c r="AV45" s="35">
        <v>115</v>
      </c>
      <c r="AW45" s="35" t="s">
        <v>70</v>
      </c>
      <c r="AX45" s="35">
        <v>21</v>
      </c>
      <c r="AY45" s="35">
        <v>9</v>
      </c>
      <c r="AZ45" s="35">
        <v>23</v>
      </c>
      <c r="BA45" s="35">
        <v>25</v>
      </c>
      <c r="BB45" s="35">
        <v>15</v>
      </c>
      <c r="BC45" s="35">
        <v>3.04</v>
      </c>
      <c r="BD45" s="35">
        <v>1.39</v>
      </c>
      <c r="BE45" s="35">
        <v>3</v>
      </c>
      <c r="BF45" s="35">
        <v>4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9</v>
      </c>
      <c r="AQ46" s="35">
        <v>16</v>
      </c>
      <c r="AR46" s="35">
        <v>23</v>
      </c>
      <c r="AS46" s="35">
        <v>32</v>
      </c>
      <c r="AT46" s="35">
        <v>24</v>
      </c>
      <c r="AU46" s="35">
        <v>11</v>
      </c>
      <c r="AV46" s="35">
        <v>115</v>
      </c>
      <c r="AW46" s="35" t="s">
        <v>71</v>
      </c>
      <c r="AX46" s="35">
        <v>9</v>
      </c>
      <c r="AY46" s="35">
        <v>16</v>
      </c>
      <c r="AZ46" s="35">
        <v>23</v>
      </c>
      <c r="BA46" s="35">
        <v>32</v>
      </c>
      <c r="BB46" s="35">
        <v>24</v>
      </c>
      <c r="BC46" s="35">
        <v>3.44</v>
      </c>
      <c r="BD46" s="35">
        <v>1.25</v>
      </c>
      <c r="BE46" s="35">
        <v>4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4</v>
      </c>
      <c r="AQ47" s="35">
        <v>6</v>
      </c>
      <c r="AR47" s="35">
        <v>17</v>
      </c>
      <c r="AS47" s="35">
        <v>34</v>
      </c>
      <c r="AT47" s="35">
        <v>52</v>
      </c>
      <c r="AU47" s="35">
        <v>2</v>
      </c>
      <c r="AV47" s="35">
        <v>115</v>
      </c>
      <c r="AW47" s="35" t="s">
        <v>72</v>
      </c>
      <c r="AX47" s="35">
        <v>4</v>
      </c>
      <c r="AY47" s="35">
        <v>6</v>
      </c>
      <c r="AZ47" s="35">
        <v>17</v>
      </c>
      <c r="BA47" s="35">
        <v>34</v>
      </c>
      <c r="BB47" s="35">
        <v>52</v>
      </c>
      <c r="BC47" s="35">
        <v>4.0999999999999996</v>
      </c>
      <c r="BD47" s="35">
        <v>1.07</v>
      </c>
      <c r="BE47" s="35">
        <v>4</v>
      </c>
      <c r="BF47" s="35">
        <v>5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10</v>
      </c>
      <c r="AQ48" s="35">
        <v>14</v>
      </c>
      <c r="AR48" s="35">
        <v>29</v>
      </c>
      <c r="AS48" s="35">
        <v>37</v>
      </c>
      <c r="AT48" s="35">
        <v>17</v>
      </c>
      <c r="AU48" s="35">
        <v>8</v>
      </c>
      <c r="AV48" s="35">
        <v>115</v>
      </c>
      <c r="AW48" s="35" t="s">
        <v>73</v>
      </c>
      <c r="AX48" s="35">
        <v>10</v>
      </c>
      <c r="AY48" s="35">
        <v>14</v>
      </c>
      <c r="AZ48" s="35">
        <v>29</v>
      </c>
      <c r="BA48" s="35">
        <v>37</v>
      </c>
      <c r="BB48" s="35">
        <v>17</v>
      </c>
      <c r="BC48" s="35">
        <v>3.35</v>
      </c>
      <c r="BD48" s="35">
        <v>1.17</v>
      </c>
      <c r="BE48" s="35">
        <v>4</v>
      </c>
      <c r="BF48" s="35">
        <v>4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</v>
      </c>
      <c r="AQ49" s="35">
        <v>9</v>
      </c>
      <c r="AR49" s="35">
        <v>24</v>
      </c>
      <c r="AS49" s="35">
        <v>36</v>
      </c>
      <c r="AT49" s="35">
        <v>35</v>
      </c>
      <c r="AU49" s="35">
        <v>2</v>
      </c>
      <c r="AV49" s="35">
        <v>115</v>
      </c>
      <c r="AW49" s="35" t="s">
        <v>74</v>
      </c>
      <c r="AX49" s="35">
        <v>9</v>
      </c>
      <c r="AY49" s="35">
        <v>9</v>
      </c>
      <c r="AZ49" s="35">
        <v>24</v>
      </c>
      <c r="BA49" s="35">
        <v>36</v>
      </c>
      <c r="BB49" s="35">
        <v>35</v>
      </c>
      <c r="BC49" s="35">
        <v>3.7</v>
      </c>
      <c r="BD49" s="35">
        <v>1.22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13</v>
      </c>
      <c r="AQ50" s="35">
        <v>17</v>
      </c>
      <c r="AR50" s="35">
        <v>29</v>
      </c>
      <c r="AS50" s="35">
        <v>30</v>
      </c>
      <c r="AT50" s="35">
        <v>18</v>
      </c>
      <c r="AU50" s="35">
        <v>8</v>
      </c>
      <c r="AV50" s="35">
        <v>115</v>
      </c>
      <c r="AW50" s="35" t="s">
        <v>75</v>
      </c>
      <c r="AX50" s="35">
        <v>13</v>
      </c>
      <c r="AY50" s="35">
        <v>17</v>
      </c>
      <c r="AZ50" s="35">
        <v>29</v>
      </c>
      <c r="BA50" s="35">
        <v>30</v>
      </c>
      <c r="BB50" s="35">
        <v>18</v>
      </c>
      <c r="BC50" s="35">
        <v>3.21</v>
      </c>
      <c r="BD50" s="35">
        <v>1.25</v>
      </c>
      <c r="BE50" s="35">
        <v>3</v>
      </c>
      <c r="BF50" s="35">
        <v>4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12</v>
      </c>
      <c r="AQ51" s="35">
        <v>12</v>
      </c>
      <c r="AR51" s="35">
        <v>19</v>
      </c>
      <c r="AS51" s="35">
        <v>31</v>
      </c>
      <c r="AT51" s="35">
        <v>33</v>
      </c>
      <c r="AU51" s="35">
        <v>8</v>
      </c>
      <c r="AV51" s="35">
        <v>115</v>
      </c>
      <c r="AW51" s="35" t="s">
        <v>76</v>
      </c>
      <c r="AX51" s="35">
        <v>12</v>
      </c>
      <c r="AY51" s="35">
        <v>12</v>
      </c>
      <c r="AZ51" s="35">
        <v>19</v>
      </c>
      <c r="BA51" s="35">
        <v>31</v>
      </c>
      <c r="BB51" s="35">
        <v>33</v>
      </c>
      <c r="BC51" s="35">
        <v>3.57</v>
      </c>
      <c r="BD51" s="35">
        <v>1.33</v>
      </c>
      <c r="BE51" s="35">
        <v>4</v>
      </c>
      <c r="BF51" s="35">
        <v>5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6</v>
      </c>
      <c r="AQ52" s="35">
        <v>10</v>
      </c>
      <c r="AR52" s="35">
        <v>23</v>
      </c>
      <c r="AS52" s="35">
        <v>29</v>
      </c>
      <c r="AT52" s="35">
        <v>46</v>
      </c>
      <c r="AU52" s="35">
        <v>1</v>
      </c>
      <c r="AV52" s="35">
        <v>115</v>
      </c>
      <c r="AW52" s="35" t="s">
        <v>78</v>
      </c>
      <c r="AX52" s="35">
        <v>6</v>
      </c>
      <c r="AY52" s="35">
        <v>10</v>
      </c>
      <c r="AZ52" s="35">
        <v>23</v>
      </c>
      <c r="BA52" s="35">
        <v>29</v>
      </c>
      <c r="BB52" s="35">
        <v>46</v>
      </c>
      <c r="BC52" s="35">
        <v>3.87</v>
      </c>
      <c r="BD52" s="35">
        <v>1.19</v>
      </c>
      <c r="BE52" s="35">
        <v>4</v>
      </c>
      <c r="BF52" s="35">
        <v>5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14</v>
      </c>
      <c r="AQ53" s="35">
        <v>15</v>
      </c>
      <c r="AR53" s="35">
        <v>16</v>
      </c>
      <c r="AS53" s="35">
        <v>25</v>
      </c>
      <c r="AT53" s="35">
        <v>27</v>
      </c>
      <c r="AU53" s="35">
        <v>18</v>
      </c>
      <c r="AV53" s="35">
        <v>115</v>
      </c>
      <c r="AW53" s="35" t="s">
        <v>79</v>
      </c>
      <c r="AX53" s="35">
        <v>14</v>
      </c>
      <c r="AY53" s="35">
        <v>15</v>
      </c>
      <c r="AZ53" s="35">
        <v>16</v>
      </c>
      <c r="BA53" s="35">
        <v>25</v>
      </c>
      <c r="BB53" s="35">
        <v>27</v>
      </c>
      <c r="BC53" s="35">
        <v>3.37</v>
      </c>
      <c r="BD53" s="35">
        <v>1.41</v>
      </c>
      <c r="BE53" s="35">
        <v>4</v>
      </c>
      <c r="BF53" s="35">
        <v>5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15</v>
      </c>
      <c r="AQ54" s="35">
        <v>13</v>
      </c>
      <c r="AR54" s="35">
        <v>21</v>
      </c>
      <c r="AS54" s="35">
        <v>20</v>
      </c>
      <c r="AT54" s="35">
        <v>33</v>
      </c>
      <c r="AU54" s="35">
        <v>13</v>
      </c>
      <c r="AV54" s="35">
        <v>115</v>
      </c>
      <c r="AW54" s="35" t="s">
        <v>80</v>
      </c>
      <c r="AX54" s="35">
        <v>15</v>
      </c>
      <c r="AY54" s="35">
        <v>13</v>
      </c>
      <c r="AZ54" s="35">
        <v>21</v>
      </c>
      <c r="BA54" s="35">
        <v>20</v>
      </c>
      <c r="BB54" s="35">
        <v>33</v>
      </c>
      <c r="BC54" s="35">
        <v>3.42</v>
      </c>
      <c r="BD54" s="35">
        <v>1.43</v>
      </c>
      <c r="BE54" s="35">
        <v>4</v>
      </c>
      <c r="BF54" s="35">
        <v>5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10</v>
      </c>
      <c r="AQ55" s="35">
        <v>13</v>
      </c>
      <c r="AR55" s="35">
        <v>29</v>
      </c>
      <c r="AS55" s="35">
        <v>34</v>
      </c>
      <c r="AT55" s="35">
        <v>28</v>
      </c>
      <c r="AU55" s="35">
        <v>1</v>
      </c>
      <c r="AV55" s="35">
        <v>115</v>
      </c>
      <c r="AW55" s="35" t="s">
        <v>81</v>
      </c>
      <c r="AX55" s="35">
        <v>10</v>
      </c>
      <c r="AY55" s="35">
        <v>13</v>
      </c>
      <c r="AZ55" s="35">
        <v>29</v>
      </c>
      <c r="BA55" s="35">
        <v>34</v>
      </c>
      <c r="BB55" s="35">
        <v>28</v>
      </c>
      <c r="BC55" s="35">
        <v>3.5</v>
      </c>
      <c r="BD55" s="35">
        <v>1.23</v>
      </c>
      <c r="BE55" s="35">
        <v>4</v>
      </c>
      <c r="BF55" s="35">
        <v>4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179</v>
      </c>
      <c r="AW56" s="35" t="s">
        <v>179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1</v>
      </c>
      <c r="W67" s="8">
        <f t="shared" ref="W67:AB67" si="7">AQ40</f>
        <v>1</v>
      </c>
      <c r="X67" s="8">
        <f t="shared" si="7"/>
        <v>1</v>
      </c>
      <c r="Y67" s="8">
        <f t="shared" si="7"/>
        <v>0</v>
      </c>
      <c r="Z67" s="8">
        <f t="shared" si="7"/>
        <v>8</v>
      </c>
      <c r="AA67" s="8">
        <f t="shared" si="7"/>
        <v>0</v>
      </c>
      <c r="AB67" s="8">
        <f t="shared" si="7"/>
        <v>11</v>
      </c>
      <c r="AC67" s="37">
        <f t="shared" ref="AC67:AH67" si="8">V67/$AB67</f>
        <v>9.0909090909090912E-2</v>
      </c>
      <c r="AD67" s="37">
        <f t="shared" si="8"/>
        <v>9.0909090909090912E-2</v>
      </c>
      <c r="AE67" s="37">
        <f t="shared" si="8"/>
        <v>9.0909090909090912E-2</v>
      </c>
      <c r="AF67" s="37">
        <f t="shared" si="8"/>
        <v>0</v>
      </c>
      <c r="AG67" s="37">
        <f t="shared" si="8"/>
        <v>0.72727272727272729</v>
      </c>
      <c r="AH67" s="37">
        <f t="shared" si="8"/>
        <v>0</v>
      </c>
      <c r="AI67" s="37">
        <f>(V67+W67)/(V67+W67+X67+Y67+Z67)</f>
        <v>0.18181818181818182</v>
      </c>
      <c r="AJ67" s="37">
        <f>(X67+Y67+Z67)/(V67+W67+X67+Y67+Z67)</f>
        <v>0.81818181818181823</v>
      </c>
      <c r="AK67" s="38">
        <f>BC40</f>
        <v>4.18</v>
      </c>
      <c r="AL67" s="38">
        <f>BD40</f>
        <v>1.47</v>
      </c>
      <c r="AM67" s="39">
        <f>BE40</f>
        <v>5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180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1</v>
      </c>
      <c r="W96" s="8">
        <f t="shared" ref="W96:AB96" si="9">AQ39</f>
        <v>0</v>
      </c>
      <c r="X96" s="8">
        <f t="shared" si="9"/>
        <v>1</v>
      </c>
      <c r="Y96" s="8">
        <f t="shared" si="9"/>
        <v>1</v>
      </c>
      <c r="Z96" s="8">
        <f t="shared" si="9"/>
        <v>7</v>
      </c>
      <c r="AA96" s="8">
        <f t="shared" si="9"/>
        <v>0</v>
      </c>
      <c r="AB96" s="8">
        <f t="shared" si="9"/>
        <v>10</v>
      </c>
      <c r="AC96" s="37">
        <f t="shared" ref="AC96:AH96" si="10">V96/$AB96</f>
        <v>0.1</v>
      </c>
      <c r="AD96" s="37">
        <f t="shared" si="10"/>
        <v>0</v>
      </c>
      <c r="AE96" s="37">
        <f t="shared" si="10"/>
        <v>0.1</v>
      </c>
      <c r="AF96" s="37">
        <f t="shared" si="10"/>
        <v>0.1</v>
      </c>
      <c r="AG96" s="37">
        <f t="shared" si="10"/>
        <v>0.7</v>
      </c>
      <c r="AH96" s="37">
        <f t="shared" si="10"/>
        <v>0</v>
      </c>
      <c r="AI96" s="37">
        <f>(V96+W96)/(V96+W96+X96+Y96+Z96)</f>
        <v>0.1</v>
      </c>
      <c r="AJ96" s="37">
        <f>(X96+Y96+Z96)/(V96+W96+X96+Y96+Z96)</f>
        <v>0.9</v>
      </c>
      <c r="AK96" s="38">
        <f>BC39</f>
        <v>4.3</v>
      </c>
      <c r="AL96" s="38">
        <f>BD39</f>
        <v>1.34</v>
      </c>
      <c r="AM96" s="39">
        <f>BE39</f>
        <v>5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88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13</v>
      </c>
      <c r="W102" s="74">
        <f t="shared" si="11"/>
        <v>19</v>
      </c>
      <c r="X102" s="74">
        <f t="shared" si="11"/>
        <v>19</v>
      </c>
      <c r="Y102" s="74">
        <f t="shared" si="11"/>
        <v>36</v>
      </c>
      <c r="Z102" s="74">
        <f t="shared" si="11"/>
        <v>26</v>
      </c>
      <c r="AA102" s="74">
        <f t="shared" si="11"/>
        <v>2</v>
      </c>
      <c r="AB102" s="74">
        <f t="shared" si="11"/>
        <v>115</v>
      </c>
      <c r="AC102" s="37">
        <f t="shared" ref="AC102:AH108" si="12">V102/$AB102</f>
        <v>0.11304347826086956</v>
      </c>
      <c r="AD102" s="37">
        <f t="shared" si="12"/>
        <v>0.16521739130434782</v>
      </c>
      <c r="AE102" s="37">
        <f t="shared" si="12"/>
        <v>0.16521739130434782</v>
      </c>
      <c r="AF102" s="37">
        <f t="shared" si="12"/>
        <v>0.31304347826086959</v>
      </c>
      <c r="AG102" s="37">
        <f t="shared" si="12"/>
        <v>0.22608695652173913</v>
      </c>
      <c r="AH102" s="37">
        <f t="shared" si="12"/>
        <v>1.7391304347826087E-2</v>
      </c>
      <c r="AI102" s="37">
        <f t="shared" ref="AI102:AI108" si="13">(V102+W102)/(V102+W102+X102+Y102+Z102)</f>
        <v>0.2831858407079646</v>
      </c>
      <c r="AJ102" s="37">
        <f t="shared" ref="AJ102:AJ108" si="14">(X102+Y102+Z102)/(V102+W102+X102+Y102+Z102)</f>
        <v>0.7168141592920354</v>
      </c>
      <c r="AK102" s="75">
        <f>BC42</f>
        <v>3.38</v>
      </c>
      <c r="AL102" s="75">
        <f>BD42</f>
        <v>1.32</v>
      </c>
      <c r="AM102" s="76">
        <f>BE42</f>
        <v>4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7</v>
      </c>
      <c r="W103" s="74">
        <f t="shared" si="11"/>
        <v>8</v>
      </c>
      <c r="X103" s="74">
        <f t="shared" si="11"/>
        <v>24</v>
      </c>
      <c r="Y103" s="74">
        <f t="shared" si="11"/>
        <v>34</v>
      </c>
      <c r="Z103" s="74">
        <f t="shared" si="11"/>
        <v>41</v>
      </c>
      <c r="AA103" s="74">
        <f t="shared" si="11"/>
        <v>1</v>
      </c>
      <c r="AB103" s="74">
        <f t="shared" si="11"/>
        <v>115</v>
      </c>
      <c r="AC103" s="37">
        <f t="shared" si="12"/>
        <v>6.0869565217391307E-2</v>
      </c>
      <c r="AD103" s="37">
        <f t="shared" si="12"/>
        <v>6.9565217391304349E-2</v>
      </c>
      <c r="AE103" s="37">
        <f t="shared" si="12"/>
        <v>0.20869565217391303</v>
      </c>
      <c r="AF103" s="37">
        <f t="shared" si="12"/>
        <v>0.29565217391304349</v>
      </c>
      <c r="AG103" s="37">
        <f t="shared" si="12"/>
        <v>0.35652173913043478</v>
      </c>
      <c r="AH103" s="37">
        <f t="shared" si="12"/>
        <v>8.6956521739130436E-3</v>
      </c>
      <c r="AI103" s="37">
        <f t="shared" si="13"/>
        <v>0.13157894736842105</v>
      </c>
      <c r="AJ103" s="37">
        <f t="shared" si="14"/>
        <v>0.86842105263157898</v>
      </c>
      <c r="AK103" s="75">
        <f t="shared" ref="AK103:AN108" si="15">BC43</f>
        <v>3.82</v>
      </c>
      <c r="AL103" s="75">
        <f t="shared" si="15"/>
        <v>1.18</v>
      </c>
      <c r="AM103" s="76">
        <f t="shared" si="15"/>
        <v>4</v>
      </c>
      <c r="AN103" s="76">
        <f t="shared" si="15"/>
        <v>5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14</v>
      </c>
      <c r="W104" s="74">
        <f t="shared" si="11"/>
        <v>11</v>
      </c>
      <c r="X104" s="74">
        <f t="shared" si="11"/>
        <v>27</v>
      </c>
      <c r="Y104" s="74">
        <f t="shared" si="11"/>
        <v>27</v>
      </c>
      <c r="Z104" s="74">
        <f t="shared" si="11"/>
        <v>34</v>
      </c>
      <c r="AA104" s="74">
        <f t="shared" si="11"/>
        <v>2</v>
      </c>
      <c r="AB104" s="74">
        <f t="shared" si="11"/>
        <v>115</v>
      </c>
      <c r="AC104" s="37">
        <f t="shared" si="12"/>
        <v>0.12173913043478261</v>
      </c>
      <c r="AD104" s="37">
        <f t="shared" si="12"/>
        <v>9.5652173913043481E-2</v>
      </c>
      <c r="AE104" s="37">
        <f t="shared" si="12"/>
        <v>0.23478260869565218</v>
      </c>
      <c r="AF104" s="37">
        <f t="shared" si="12"/>
        <v>0.23478260869565218</v>
      </c>
      <c r="AG104" s="37">
        <f t="shared" si="12"/>
        <v>0.29565217391304349</v>
      </c>
      <c r="AH104" s="37">
        <f t="shared" si="12"/>
        <v>1.7391304347826087E-2</v>
      </c>
      <c r="AI104" s="37">
        <f t="shared" si="13"/>
        <v>0.22123893805309736</v>
      </c>
      <c r="AJ104" s="37">
        <f t="shared" si="14"/>
        <v>0.77876106194690264</v>
      </c>
      <c r="AK104" s="75">
        <f t="shared" si="15"/>
        <v>3.5</v>
      </c>
      <c r="AL104" s="75">
        <f t="shared" si="15"/>
        <v>1.34</v>
      </c>
      <c r="AM104" s="76">
        <f t="shared" si="15"/>
        <v>4</v>
      </c>
      <c r="AN104" s="76">
        <v>2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21</v>
      </c>
      <c r="W105" s="74">
        <f t="shared" si="11"/>
        <v>9</v>
      </c>
      <c r="X105" s="74">
        <f t="shared" si="11"/>
        <v>23</v>
      </c>
      <c r="Y105" s="74">
        <f t="shared" si="11"/>
        <v>25</v>
      </c>
      <c r="Z105" s="74">
        <f t="shared" si="11"/>
        <v>15</v>
      </c>
      <c r="AA105" s="74">
        <f t="shared" si="11"/>
        <v>22</v>
      </c>
      <c r="AB105" s="74">
        <f t="shared" si="11"/>
        <v>115</v>
      </c>
      <c r="AC105" s="37">
        <f t="shared" si="12"/>
        <v>0.18260869565217391</v>
      </c>
      <c r="AD105" s="37">
        <f t="shared" si="12"/>
        <v>7.8260869565217397E-2</v>
      </c>
      <c r="AE105" s="37">
        <f t="shared" si="12"/>
        <v>0.2</v>
      </c>
      <c r="AF105" s="37">
        <f t="shared" si="12"/>
        <v>0.21739130434782608</v>
      </c>
      <c r="AG105" s="37">
        <f t="shared" si="12"/>
        <v>0.13043478260869565</v>
      </c>
      <c r="AH105" s="37">
        <f t="shared" si="12"/>
        <v>0.19130434782608696</v>
      </c>
      <c r="AI105" s="37">
        <f t="shared" si="13"/>
        <v>0.32258064516129031</v>
      </c>
      <c r="AJ105" s="37">
        <f t="shared" si="14"/>
        <v>0.67741935483870963</v>
      </c>
      <c r="AK105" s="75">
        <f t="shared" si="15"/>
        <v>3.04</v>
      </c>
      <c r="AL105" s="75">
        <f t="shared" si="15"/>
        <v>1.39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9</v>
      </c>
      <c r="W106" s="74">
        <f t="shared" si="11"/>
        <v>16</v>
      </c>
      <c r="X106" s="74">
        <f t="shared" si="11"/>
        <v>23</v>
      </c>
      <c r="Y106" s="74">
        <f t="shared" si="11"/>
        <v>32</v>
      </c>
      <c r="Z106" s="74">
        <f t="shared" si="11"/>
        <v>24</v>
      </c>
      <c r="AA106" s="74">
        <f t="shared" si="11"/>
        <v>11</v>
      </c>
      <c r="AB106" s="74">
        <f t="shared" si="11"/>
        <v>115</v>
      </c>
      <c r="AC106" s="37">
        <f t="shared" si="12"/>
        <v>7.8260869565217397E-2</v>
      </c>
      <c r="AD106" s="37">
        <f t="shared" si="12"/>
        <v>0.1391304347826087</v>
      </c>
      <c r="AE106" s="37">
        <f t="shared" si="12"/>
        <v>0.2</v>
      </c>
      <c r="AF106" s="37">
        <f t="shared" si="12"/>
        <v>0.27826086956521739</v>
      </c>
      <c r="AG106" s="37">
        <f t="shared" si="12"/>
        <v>0.20869565217391303</v>
      </c>
      <c r="AH106" s="37">
        <f t="shared" si="12"/>
        <v>9.5652173913043481E-2</v>
      </c>
      <c r="AI106" s="37">
        <f t="shared" si="13"/>
        <v>0.24038461538461539</v>
      </c>
      <c r="AJ106" s="37">
        <f t="shared" si="14"/>
        <v>0.75961538461538458</v>
      </c>
      <c r="AK106" s="75">
        <f t="shared" si="15"/>
        <v>3.44</v>
      </c>
      <c r="AL106" s="75">
        <f t="shared" si="15"/>
        <v>1.25</v>
      </c>
      <c r="AM106" s="76">
        <f t="shared" si="15"/>
        <v>4</v>
      </c>
      <c r="AN106" s="76">
        <v>3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4</v>
      </c>
      <c r="W107" s="74">
        <f t="shared" si="11"/>
        <v>6</v>
      </c>
      <c r="X107" s="74">
        <f t="shared" si="11"/>
        <v>17</v>
      </c>
      <c r="Y107" s="74">
        <f t="shared" si="11"/>
        <v>34</v>
      </c>
      <c r="Z107" s="74">
        <f t="shared" si="11"/>
        <v>52</v>
      </c>
      <c r="AA107" s="74">
        <f t="shared" si="11"/>
        <v>2</v>
      </c>
      <c r="AB107" s="74">
        <f t="shared" si="11"/>
        <v>115</v>
      </c>
      <c r="AC107" s="37">
        <f t="shared" si="12"/>
        <v>3.4782608695652174E-2</v>
      </c>
      <c r="AD107" s="37">
        <f t="shared" si="12"/>
        <v>5.2173913043478258E-2</v>
      </c>
      <c r="AE107" s="37">
        <f t="shared" si="12"/>
        <v>0.14782608695652175</v>
      </c>
      <c r="AF107" s="37">
        <f t="shared" si="12"/>
        <v>0.29565217391304349</v>
      </c>
      <c r="AG107" s="37">
        <f t="shared" si="12"/>
        <v>0.45217391304347826</v>
      </c>
      <c r="AH107" s="37">
        <f t="shared" si="12"/>
        <v>1.7391304347826087E-2</v>
      </c>
      <c r="AI107" s="37">
        <f t="shared" si="13"/>
        <v>8.8495575221238937E-2</v>
      </c>
      <c r="AJ107" s="37">
        <f t="shared" si="14"/>
        <v>0.91150442477876104</v>
      </c>
      <c r="AK107" s="75">
        <f t="shared" si="15"/>
        <v>4.0999999999999996</v>
      </c>
      <c r="AL107" s="75">
        <f t="shared" si="15"/>
        <v>1.07</v>
      </c>
      <c r="AM107" s="76">
        <f t="shared" si="15"/>
        <v>4</v>
      </c>
      <c r="AN107" s="76">
        <f t="shared" si="15"/>
        <v>5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10</v>
      </c>
      <c r="W108" s="77">
        <f t="shared" si="11"/>
        <v>14</v>
      </c>
      <c r="X108" s="77">
        <f t="shared" si="11"/>
        <v>29</v>
      </c>
      <c r="Y108" s="77">
        <f t="shared" si="11"/>
        <v>37</v>
      </c>
      <c r="Z108" s="77">
        <f t="shared" si="11"/>
        <v>17</v>
      </c>
      <c r="AA108" s="77">
        <f t="shared" si="11"/>
        <v>8</v>
      </c>
      <c r="AB108" s="77">
        <f t="shared" si="11"/>
        <v>115</v>
      </c>
      <c r="AC108" s="44">
        <f t="shared" si="12"/>
        <v>8.6956521739130432E-2</v>
      </c>
      <c r="AD108" s="44">
        <f t="shared" si="12"/>
        <v>0.12173913043478261</v>
      </c>
      <c r="AE108" s="44">
        <f t="shared" si="12"/>
        <v>0.25217391304347825</v>
      </c>
      <c r="AF108" s="44">
        <f t="shared" si="12"/>
        <v>0.32173913043478258</v>
      </c>
      <c r="AG108" s="44">
        <f t="shared" si="12"/>
        <v>0.14782608695652175</v>
      </c>
      <c r="AH108" s="44">
        <f t="shared" si="12"/>
        <v>6.9565217391304349E-2</v>
      </c>
      <c r="AI108" s="44">
        <f t="shared" si="13"/>
        <v>0.22429906542056074</v>
      </c>
      <c r="AJ108" s="44">
        <f t="shared" si="14"/>
        <v>0.77570093457943923</v>
      </c>
      <c r="AK108" s="45">
        <f t="shared" si="15"/>
        <v>3.35</v>
      </c>
      <c r="AL108" s="45">
        <f t="shared" si="15"/>
        <v>1.17</v>
      </c>
      <c r="AM108" s="46">
        <f t="shared" si="15"/>
        <v>4</v>
      </c>
      <c r="AN108" s="46">
        <f t="shared" si="15"/>
        <v>4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104</v>
      </c>
      <c r="B112" s="149"/>
      <c r="C112" s="149"/>
      <c r="D112" s="149"/>
      <c r="E112" s="149"/>
      <c r="F112" s="149"/>
      <c r="G112" s="149"/>
      <c r="H112" s="150"/>
      <c r="I112" s="84">
        <v>87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105</v>
      </c>
      <c r="B113" s="149"/>
      <c r="C113" s="149"/>
      <c r="D113" s="149"/>
      <c r="E113" s="149"/>
      <c r="F113" s="149"/>
      <c r="G113" s="149"/>
      <c r="H113" s="150"/>
      <c r="I113" s="84">
        <v>31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106</v>
      </c>
      <c r="B114" s="149"/>
      <c r="C114" s="149"/>
      <c r="D114" s="149"/>
      <c r="E114" s="149"/>
      <c r="F114" s="149"/>
      <c r="G114" s="149"/>
      <c r="H114" s="150"/>
      <c r="I114" s="84">
        <v>68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107</v>
      </c>
      <c r="B115" s="149"/>
      <c r="C115" s="149"/>
      <c r="D115" s="149"/>
      <c r="E115" s="149"/>
      <c r="F115" s="149"/>
      <c r="G115" s="149"/>
      <c r="H115" s="150"/>
      <c r="I115" s="84">
        <v>56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108</v>
      </c>
      <c r="B116" s="149"/>
      <c r="C116" s="149"/>
      <c r="D116" s="149"/>
      <c r="E116" s="149"/>
      <c r="F116" s="149"/>
      <c r="G116" s="149"/>
      <c r="H116" s="150"/>
      <c r="I116" s="84">
        <v>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109</v>
      </c>
      <c r="B117" s="149"/>
      <c r="C117" s="149"/>
      <c r="D117" s="149"/>
      <c r="E117" s="149"/>
      <c r="F117" s="149"/>
      <c r="G117" s="149"/>
      <c r="H117" s="150"/>
      <c r="I117" s="84">
        <v>76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9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111</v>
      </c>
      <c r="B119" s="149"/>
      <c r="C119" s="149"/>
      <c r="D119" s="149"/>
      <c r="E119" s="149"/>
      <c r="F119" s="149"/>
      <c r="G119" s="149"/>
      <c r="H119" s="150"/>
      <c r="I119" s="84">
        <v>52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2" t="s">
        <v>112</v>
      </c>
      <c r="B120" s="143"/>
      <c r="C120" s="143"/>
      <c r="D120" s="143"/>
      <c r="E120" s="143"/>
      <c r="F120" s="143"/>
      <c r="G120" s="143"/>
      <c r="H120" s="144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113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9</v>
      </c>
      <c r="W127" s="74">
        <f t="shared" ref="W127:AB128" si="16">AQ49</f>
        <v>9</v>
      </c>
      <c r="X127" s="74">
        <f t="shared" si="16"/>
        <v>24</v>
      </c>
      <c r="Y127" s="74">
        <f t="shared" si="16"/>
        <v>36</v>
      </c>
      <c r="Z127" s="74">
        <f t="shared" si="16"/>
        <v>35</v>
      </c>
      <c r="AA127" s="74">
        <f t="shared" si="16"/>
        <v>2</v>
      </c>
      <c r="AB127" s="74">
        <f t="shared" si="16"/>
        <v>115</v>
      </c>
      <c r="AC127" s="37">
        <f t="shared" ref="AC127:AH128" si="17">V127/$AB127</f>
        <v>7.8260869565217397E-2</v>
      </c>
      <c r="AD127" s="37">
        <f t="shared" si="17"/>
        <v>7.8260869565217397E-2</v>
      </c>
      <c r="AE127" s="37">
        <f t="shared" si="17"/>
        <v>0.20869565217391303</v>
      </c>
      <c r="AF127" s="37">
        <f t="shared" si="17"/>
        <v>0.31304347826086959</v>
      </c>
      <c r="AG127" s="37">
        <f t="shared" si="17"/>
        <v>0.30434782608695654</v>
      </c>
      <c r="AH127" s="37">
        <f t="shared" si="17"/>
        <v>1.7391304347826087E-2</v>
      </c>
      <c r="AI127" s="37">
        <f>(V127+W127)/(V127+W127+X127+Y127+Z127)</f>
        <v>0.15929203539823009</v>
      </c>
      <c r="AJ127" s="37">
        <f>(X127+Y127+Z127)/(V127+W127+X127+Y127+Z127)</f>
        <v>0.84070796460176989</v>
      </c>
      <c r="AK127" s="75">
        <f t="shared" ref="AK127:AN128" si="18">BC49</f>
        <v>3.7</v>
      </c>
      <c r="AL127" s="75">
        <f t="shared" si="18"/>
        <v>1.22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13</v>
      </c>
      <c r="W128" s="77">
        <f t="shared" si="16"/>
        <v>17</v>
      </c>
      <c r="X128" s="77">
        <f t="shared" si="16"/>
        <v>29</v>
      </c>
      <c r="Y128" s="77">
        <f t="shared" si="16"/>
        <v>30</v>
      </c>
      <c r="Z128" s="77">
        <f t="shared" si="16"/>
        <v>18</v>
      </c>
      <c r="AA128" s="77">
        <f t="shared" si="16"/>
        <v>8</v>
      </c>
      <c r="AB128" s="77">
        <f t="shared" si="16"/>
        <v>115</v>
      </c>
      <c r="AC128" s="44">
        <f t="shared" si="17"/>
        <v>0.11304347826086956</v>
      </c>
      <c r="AD128" s="44">
        <f t="shared" si="17"/>
        <v>0.14782608695652175</v>
      </c>
      <c r="AE128" s="44">
        <f t="shared" si="17"/>
        <v>0.25217391304347825</v>
      </c>
      <c r="AF128" s="44">
        <f t="shared" si="17"/>
        <v>0.2608695652173913</v>
      </c>
      <c r="AG128" s="44">
        <f t="shared" si="17"/>
        <v>0.15652173913043479</v>
      </c>
      <c r="AH128" s="44">
        <f t="shared" si="17"/>
        <v>6.9565217391304349E-2</v>
      </c>
      <c r="AI128" s="44">
        <f>(V128+W128)/(V128+W128+X128+Y128+Z128)</f>
        <v>0.28037383177570091</v>
      </c>
      <c r="AJ128" s="44">
        <f>(X128+Y128+Z128)/(V128+W128+X128+Y128+Z128)</f>
        <v>0.71962616822429903</v>
      </c>
      <c r="AK128" s="45">
        <f t="shared" si="18"/>
        <v>3.21</v>
      </c>
      <c r="AL128" s="45">
        <f t="shared" si="18"/>
        <v>1.25</v>
      </c>
      <c r="AM128" s="46">
        <f t="shared" si="18"/>
        <v>3</v>
      </c>
      <c r="AN128" s="46">
        <f t="shared" si="18"/>
        <v>4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119</v>
      </c>
      <c r="B132" s="149"/>
      <c r="C132" s="149"/>
      <c r="D132" s="149"/>
      <c r="E132" s="149"/>
      <c r="F132" s="149"/>
      <c r="G132" s="149"/>
      <c r="H132" s="150"/>
      <c r="I132" s="84">
        <v>8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120</v>
      </c>
      <c r="B133" s="149"/>
      <c r="C133" s="149"/>
      <c r="D133" s="149"/>
      <c r="E133" s="149"/>
      <c r="F133" s="149"/>
      <c r="G133" s="149"/>
      <c r="H133" s="150"/>
      <c r="I133" s="84">
        <v>24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121</v>
      </c>
      <c r="B134" s="149"/>
      <c r="C134" s="149"/>
      <c r="D134" s="149"/>
      <c r="E134" s="149"/>
      <c r="F134" s="149"/>
      <c r="G134" s="149"/>
      <c r="H134" s="150"/>
      <c r="I134" s="84">
        <v>44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122</v>
      </c>
      <c r="B135" s="149"/>
      <c r="C135" s="149"/>
      <c r="D135" s="149"/>
      <c r="E135" s="149"/>
      <c r="F135" s="149"/>
      <c r="G135" s="149"/>
      <c r="H135" s="150"/>
      <c r="I135" s="84">
        <v>37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181</v>
      </c>
      <c r="B136" s="143"/>
      <c r="C136" s="143"/>
      <c r="D136" s="143"/>
      <c r="E136" s="143"/>
      <c r="F136" s="143"/>
      <c r="G136" s="143"/>
      <c r="H136" s="144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21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51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49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70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25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63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131</v>
      </c>
      <c r="B146" s="149"/>
      <c r="C146" s="149"/>
      <c r="D146" s="149"/>
      <c r="E146" s="149"/>
      <c r="F146" s="149"/>
      <c r="G146" s="149"/>
      <c r="H146" s="150"/>
      <c r="I146" s="84">
        <v>19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2" t="s">
        <v>181</v>
      </c>
      <c r="B147" s="143"/>
      <c r="C147" s="143"/>
      <c r="D147" s="143"/>
      <c r="E147" s="143"/>
      <c r="F147" s="143"/>
      <c r="G147" s="143"/>
      <c r="H147" s="144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11"/>
      <c r="X147" s="111"/>
      <c r="Y147" s="111"/>
      <c r="Z147" s="111"/>
      <c r="AA147" s="111"/>
      <c r="AB147" s="112"/>
      <c r="AC147" s="113"/>
      <c r="AD147" s="111"/>
      <c r="AE147" s="111"/>
      <c r="AF147" s="111"/>
      <c r="AG147" s="111"/>
      <c r="AH147" s="111"/>
      <c r="AI147" s="113"/>
      <c r="AJ147" s="111"/>
      <c r="AK147" s="113"/>
      <c r="AL147" s="114"/>
      <c r="AM147" s="114"/>
      <c r="AN147" s="114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15" t="s">
        <v>87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132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8" t="s">
        <v>134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12</v>
      </c>
      <c r="W152" s="74">
        <f t="shared" ref="W152:AB156" si="19">AQ51</f>
        <v>12</v>
      </c>
      <c r="X152" s="74">
        <f t="shared" si="19"/>
        <v>19</v>
      </c>
      <c r="Y152" s="74">
        <f t="shared" si="19"/>
        <v>31</v>
      </c>
      <c r="Z152" s="74">
        <f t="shared" si="19"/>
        <v>33</v>
      </c>
      <c r="AA152" s="74">
        <f t="shared" si="19"/>
        <v>8</v>
      </c>
      <c r="AB152" s="74">
        <f t="shared" si="19"/>
        <v>115</v>
      </c>
      <c r="AC152" s="37">
        <f t="shared" ref="AC152:AH156" si="20">V152/$AB152</f>
        <v>0.10434782608695652</v>
      </c>
      <c r="AD152" s="37">
        <f t="shared" si="20"/>
        <v>0.10434782608695652</v>
      </c>
      <c r="AE152" s="37">
        <f t="shared" si="20"/>
        <v>0.16521739130434782</v>
      </c>
      <c r="AF152" s="37">
        <f t="shared" si="20"/>
        <v>0.26956521739130435</v>
      </c>
      <c r="AG152" s="37">
        <f t="shared" si="20"/>
        <v>0.28695652173913044</v>
      </c>
      <c r="AH152" s="37">
        <f t="shared" si="20"/>
        <v>6.9565217391304349E-2</v>
      </c>
      <c r="AI152" s="37">
        <f>(V152+W152)/(V152+W152+X152+Y152+Z152)</f>
        <v>0.22429906542056074</v>
      </c>
      <c r="AJ152" s="37">
        <f>(X152+Y152+Z152)/(V152+W152+X152+Y152+Z152)</f>
        <v>0.77570093457943923</v>
      </c>
      <c r="AK152" s="75">
        <f t="shared" ref="AK152:AM156" si="21">BC51</f>
        <v>3.57</v>
      </c>
      <c r="AL152" s="75">
        <f t="shared" si="21"/>
        <v>1.33</v>
      </c>
      <c r="AM152" s="76">
        <f t="shared" si="21"/>
        <v>4</v>
      </c>
      <c r="AN152" s="76">
        <v>3</v>
      </c>
      <c r="AO152" s="40"/>
    </row>
    <row r="153" spans="1:62" s="41" customFormat="1" ht="18.75" customHeight="1">
      <c r="A153" s="73" t="s">
        <v>135</v>
      </c>
      <c r="B153" s="118" t="s">
        <v>136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6</v>
      </c>
      <c r="W153" s="74">
        <f t="shared" si="19"/>
        <v>10</v>
      </c>
      <c r="X153" s="74">
        <f t="shared" si="19"/>
        <v>23</v>
      </c>
      <c r="Y153" s="74">
        <f t="shared" si="19"/>
        <v>29</v>
      </c>
      <c r="Z153" s="74">
        <f t="shared" si="19"/>
        <v>46</v>
      </c>
      <c r="AA153" s="74">
        <f t="shared" si="19"/>
        <v>1</v>
      </c>
      <c r="AB153" s="74">
        <f t="shared" si="19"/>
        <v>115</v>
      </c>
      <c r="AC153" s="37">
        <f t="shared" si="20"/>
        <v>5.2173913043478258E-2</v>
      </c>
      <c r="AD153" s="37">
        <f t="shared" si="20"/>
        <v>8.6956521739130432E-2</v>
      </c>
      <c r="AE153" s="37">
        <f t="shared" si="20"/>
        <v>0.2</v>
      </c>
      <c r="AF153" s="37">
        <f t="shared" si="20"/>
        <v>0.25217391304347825</v>
      </c>
      <c r="AG153" s="37">
        <f t="shared" si="20"/>
        <v>0.4</v>
      </c>
      <c r="AH153" s="37">
        <f t="shared" si="20"/>
        <v>8.6956521739130436E-3</v>
      </c>
      <c r="AI153" s="37">
        <f>(V153+W153)/(V153+W153+X153+Y153+Z153)</f>
        <v>0.14035087719298245</v>
      </c>
      <c r="AJ153" s="37">
        <f>(X153+Y153+Z153)/(V153+W153+X153+Y153+Z153)</f>
        <v>0.85964912280701755</v>
      </c>
      <c r="AK153" s="75">
        <f t="shared" si="21"/>
        <v>3.87</v>
      </c>
      <c r="AL153" s="75">
        <f t="shared" si="21"/>
        <v>1.19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8" t="s">
        <v>138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14</v>
      </c>
      <c r="W154" s="74">
        <f t="shared" si="19"/>
        <v>15</v>
      </c>
      <c r="X154" s="74">
        <f t="shared" si="19"/>
        <v>16</v>
      </c>
      <c r="Y154" s="74">
        <f t="shared" si="19"/>
        <v>25</v>
      </c>
      <c r="Z154" s="74">
        <f t="shared" si="19"/>
        <v>27</v>
      </c>
      <c r="AA154" s="74">
        <f t="shared" si="19"/>
        <v>18</v>
      </c>
      <c r="AB154" s="74">
        <f t="shared" si="19"/>
        <v>115</v>
      </c>
      <c r="AC154" s="37">
        <f t="shared" si="20"/>
        <v>0.12173913043478261</v>
      </c>
      <c r="AD154" s="37">
        <f t="shared" si="20"/>
        <v>0.13043478260869565</v>
      </c>
      <c r="AE154" s="37">
        <f t="shared" si="20"/>
        <v>0.1391304347826087</v>
      </c>
      <c r="AF154" s="37">
        <f t="shared" si="20"/>
        <v>0.21739130434782608</v>
      </c>
      <c r="AG154" s="37">
        <f t="shared" si="20"/>
        <v>0.23478260869565218</v>
      </c>
      <c r="AH154" s="37">
        <f t="shared" si="20"/>
        <v>0.15652173913043479</v>
      </c>
      <c r="AI154" s="37">
        <f>(V154+W154)/(V154+W154+X154+Y154+Z154)</f>
        <v>0.29896907216494845</v>
      </c>
      <c r="AJ154" s="37">
        <f>(X154+Y154+Z154)/(V154+W154+X154+Y154+Z154)</f>
        <v>0.7010309278350515</v>
      </c>
      <c r="AK154" s="75">
        <f t="shared" si="21"/>
        <v>3.37</v>
      </c>
      <c r="AL154" s="75">
        <f t="shared" si="21"/>
        <v>1.41</v>
      </c>
      <c r="AM154" s="76">
        <f t="shared" si="21"/>
        <v>4</v>
      </c>
      <c r="AN154" s="76">
        <v>4</v>
      </c>
      <c r="AO154" s="40"/>
    </row>
    <row r="155" spans="1:62" s="41" customFormat="1" ht="18.75" customHeight="1">
      <c r="A155" s="73" t="s">
        <v>139</v>
      </c>
      <c r="B155" s="118" t="s">
        <v>140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15</v>
      </c>
      <c r="W155" s="74">
        <f t="shared" si="19"/>
        <v>13</v>
      </c>
      <c r="X155" s="74">
        <f t="shared" si="19"/>
        <v>21</v>
      </c>
      <c r="Y155" s="74">
        <f t="shared" si="19"/>
        <v>20</v>
      </c>
      <c r="Z155" s="74">
        <f t="shared" si="19"/>
        <v>33</v>
      </c>
      <c r="AA155" s="74">
        <f t="shared" si="19"/>
        <v>13</v>
      </c>
      <c r="AB155" s="74">
        <f t="shared" si="19"/>
        <v>115</v>
      </c>
      <c r="AC155" s="37">
        <f t="shared" si="20"/>
        <v>0.13043478260869565</v>
      </c>
      <c r="AD155" s="37">
        <f t="shared" si="20"/>
        <v>0.11304347826086956</v>
      </c>
      <c r="AE155" s="37">
        <f t="shared" si="20"/>
        <v>0.18260869565217391</v>
      </c>
      <c r="AF155" s="37">
        <f t="shared" si="20"/>
        <v>0.17391304347826086</v>
      </c>
      <c r="AG155" s="37">
        <f t="shared" si="20"/>
        <v>0.28695652173913044</v>
      </c>
      <c r="AH155" s="37">
        <f t="shared" si="20"/>
        <v>0.11304347826086956</v>
      </c>
      <c r="AI155" s="37">
        <f>(V155+W155)/(V155+W155+X155+Y155+Z155)</f>
        <v>0.27450980392156865</v>
      </c>
      <c r="AJ155" s="37">
        <f>(X155+Y155+Z155)/(V155+W155+X155+Y155+Z155)</f>
        <v>0.72549019607843135</v>
      </c>
      <c r="AK155" s="75">
        <f t="shared" si="21"/>
        <v>3.42</v>
      </c>
      <c r="AL155" s="75">
        <f t="shared" si="21"/>
        <v>1.43</v>
      </c>
      <c r="AM155" s="76">
        <f t="shared" si="21"/>
        <v>4</v>
      </c>
      <c r="AN155" s="76">
        <v>4</v>
      </c>
      <c r="AO155" s="40"/>
    </row>
    <row r="156" spans="1:62" ht="18.75" customHeight="1">
      <c r="A156" s="91" t="s">
        <v>141</v>
      </c>
      <c r="B156" s="121" t="s">
        <v>142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10</v>
      </c>
      <c r="W156" s="77">
        <f t="shared" si="19"/>
        <v>13</v>
      </c>
      <c r="X156" s="77">
        <f t="shared" si="19"/>
        <v>29</v>
      </c>
      <c r="Y156" s="77">
        <f t="shared" si="19"/>
        <v>34</v>
      </c>
      <c r="Z156" s="77">
        <f t="shared" si="19"/>
        <v>28</v>
      </c>
      <c r="AA156" s="77">
        <f t="shared" si="19"/>
        <v>1</v>
      </c>
      <c r="AB156" s="77">
        <f t="shared" si="19"/>
        <v>115</v>
      </c>
      <c r="AC156" s="44">
        <f t="shared" si="20"/>
        <v>8.6956521739130432E-2</v>
      </c>
      <c r="AD156" s="44">
        <f t="shared" si="20"/>
        <v>0.11304347826086956</v>
      </c>
      <c r="AE156" s="44">
        <f t="shared" si="20"/>
        <v>0.25217391304347825</v>
      </c>
      <c r="AF156" s="44">
        <f t="shared" si="20"/>
        <v>0.29565217391304349</v>
      </c>
      <c r="AG156" s="44">
        <f t="shared" si="20"/>
        <v>0.24347826086956523</v>
      </c>
      <c r="AH156" s="44">
        <f t="shared" si="20"/>
        <v>8.6956521739130436E-3</v>
      </c>
      <c r="AI156" s="44">
        <f>(V156+W156)/(V156+W156+X156+Y156+Z156)</f>
        <v>0.20175438596491227</v>
      </c>
      <c r="AJ156" s="44">
        <f>(X156+Y156+Z156)/(V156+W156+X156+Y156+Z156)</f>
        <v>0.79824561403508776</v>
      </c>
      <c r="AK156" s="45">
        <f t="shared" si="21"/>
        <v>3.5</v>
      </c>
      <c r="AL156" s="45">
        <f t="shared" si="21"/>
        <v>1.23</v>
      </c>
      <c r="AM156" s="46">
        <f t="shared" si="21"/>
        <v>4</v>
      </c>
      <c r="AN156" s="46">
        <f>BF55</f>
        <v>4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5" t="s">
        <v>87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11</v>
      </c>
      <c r="B164" s="21">
        <v>104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10</v>
      </c>
      <c r="B166" s="21">
        <v>105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2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H24:I24"/>
    <mergeCell ref="V27:AA28"/>
    <mergeCell ref="AC27:AH28"/>
    <mergeCell ref="A29:U29"/>
    <mergeCell ref="B30:U30"/>
    <mergeCell ref="B31:U31"/>
    <mergeCell ref="B22:D22"/>
    <mergeCell ref="H22:I22"/>
    <mergeCell ref="Q22:U22"/>
    <mergeCell ref="X22:AB22"/>
    <mergeCell ref="B23:D23"/>
    <mergeCell ref="H23:I23"/>
    <mergeCell ref="Q23:U23"/>
    <mergeCell ref="X23:AB23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B127:U127"/>
    <mergeCell ref="B128:U128"/>
    <mergeCell ref="A130:U130"/>
    <mergeCell ref="A132:H132"/>
    <mergeCell ref="A133:H133"/>
    <mergeCell ref="A134:H134"/>
    <mergeCell ref="A123:Q123"/>
    <mergeCell ref="V124:AA125"/>
    <mergeCell ref="AC124:AH125"/>
    <mergeCell ref="A143:H143"/>
    <mergeCell ref="A144:H144"/>
    <mergeCell ref="A145:H145"/>
    <mergeCell ref="A146:H146"/>
    <mergeCell ref="A147:H147"/>
    <mergeCell ref="V148:AA150"/>
    <mergeCell ref="A135:H135"/>
    <mergeCell ref="A136:H136"/>
    <mergeCell ref="A138:U138"/>
    <mergeCell ref="A140:H140"/>
    <mergeCell ref="A141:H141"/>
    <mergeCell ref="A142:H142"/>
    <mergeCell ref="B153:U153"/>
    <mergeCell ref="B154:U154"/>
    <mergeCell ref="B155:U155"/>
    <mergeCell ref="B156:U156"/>
    <mergeCell ref="A158:Q158"/>
    <mergeCell ref="AC148:AH150"/>
    <mergeCell ref="AI148:AJ150"/>
    <mergeCell ref="AK148:AN150"/>
    <mergeCell ref="A149:Q149"/>
    <mergeCell ref="B151:U151"/>
    <mergeCell ref="B152:U152"/>
  </mergeCells>
  <hyperlinks>
    <hyperlink ref="A98:Q98" location="'observaciones MASTER'!A1" display="Pincha aquí para ver el campo observaciones"/>
    <hyperlink ref="A120:H120" location="'observaciones MASTER'!A39" display="Pincha aquí para ver Otro"/>
    <hyperlink ref="A123:Q123" location="'observaciones MASTER'!A48" display="Pincha aquí para ver el campo observaciones"/>
    <hyperlink ref="A149:Q149" location="'observaciones MASTER'!A59" display="Pincha aquí para ver el campo observaciones"/>
    <hyperlink ref="A158:Q158" location="'observaciones MASTER'!A70" display="Pincha aquí para ver el campo observaciones"/>
    <hyperlink ref="A136:H136" location="'observaciones MASTER'!A78" display="Pincha aquí para ver el campo Otro"/>
    <hyperlink ref="A147:H147" location="'observaciones MASTER'!A82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global</vt:lpstr>
      <vt:lpstr>MASTER</vt:lpstr>
      <vt:lpstr>global!Área_de_impresión</vt:lpstr>
      <vt:lpstr>MASTER!Área_de_impresión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2021-06-22T07:45:23Z</dcterms:created>
  <dcterms:modified xsi:type="dcterms:W3CDTF">2021-09-13T10:54:29Z</dcterms:modified>
</cp:coreProperties>
</file>