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Indicadores clave\docencia\"/>
    </mc:Choice>
  </mc:AlternateContent>
  <bookViews>
    <workbookView xWindow="0" yWindow="0" windowWidth="14280" windowHeight="12015" firstSheet="14" activeTab="17"/>
  </bookViews>
  <sheets>
    <sheet name="Docencia" sheetId="1" r:id="rId1"/>
    <sheet name="Grado en Ing. Civil" sheetId="3" r:id="rId2"/>
    <sheet name="Grado en ing. de recursos energ" sheetId="4" r:id="rId3"/>
    <sheet name="Grado en ing. tecnolo. telecomu" sheetId="5" r:id="rId4"/>
    <sheet name="Grado en ing. tecnologías miner" sheetId="6" r:id="rId5"/>
    <sheet name="Grado en ing. eléctrica" sheetId="7" r:id="rId6"/>
    <sheet name="Grado en ing. mecánica" sheetId="8" r:id="rId7"/>
    <sheet name="Grado en Química Industrial" sheetId="9" r:id="rId8"/>
    <sheet name="Grado en Ingeniería Telemática" sheetId="10" r:id="rId9"/>
    <sheet name="Doble Grado Recursos+Quimica" sheetId="14" r:id="rId10"/>
    <sheet name="Doble Grado Mineras+Civil" sheetId="18" r:id="rId11"/>
    <sheet name="Doble Grado Electrica+Mecanica" sheetId="20" r:id="rId12"/>
    <sheet name="Doble Grado Teleco+Telematica" sheetId="21" r:id="rId13"/>
    <sheet name="Máster en ing. de telecomunicac" sheetId="11" r:id="rId14"/>
    <sheet name="Máster en Industria conectada" sheetId="23" r:id="rId15"/>
    <sheet name="Máster en Ing.Materiales" sheetId="24" r:id="rId16"/>
    <sheet name="Máster en ing. de Minas" sheetId="22" r:id="rId17"/>
    <sheet name="Máster en ing. de Tte y logis" sheetId="25" r:id="rId18"/>
  </sheets>
  <calcPr calcId="162913"/>
</workbook>
</file>

<file path=xl/calcChain.xml><?xml version="1.0" encoding="utf-8"?>
<calcChain xmlns="http://schemas.openxmlformats.org/spreadsheetml/2006/main">
  <c r="J11" i="25" l="1"/>
  <c r="E11" i="25"/>
  <c r="D11" i="25"/>
  <c r="J10" i="25"/>
  <c r="E10" i="25"/>
  <c r="D10" i="25"/>
  <c r="J9" i="25"/>
  <c r="E9" i="25"/>
  <c r="D9" i="25"/>
  <c r="J8" i="25"/>
  <c r="E8" i="25"/>
  <c r="D8" i="25"/>
  <c r="J7" i="25"/>
  <c r="E7" i="25"/>
  <c r="D7" i="25"/>
  <c r="J6" i="25"/>
  <c r="E6" i="25"/>
  <c r="D6" i="25"/>
  <c r="J5" i="25"/>
  <c r="E5" i="25"/>
  <c r="D5" i="25"/>
  <c r="D6" i="22" l="1"/>
  <c r="D7" i="22"/>
  <c r="D8" i="22"/>
  <c r="D9" i="22"/>
  <c r="D10" i="22"/>
  <c r="D11" i="22"/>
  <c r="D12" i="22"/>
  <c r="D13" i="22"/>
  <c r="D14" i="22"/>
  <c r="E14" i="22"/>
  <c r="E6" i="22"/>
  <c r="E7" i="22"/>
  <c r="E8" i="22"/>
  <c r="E9" i="22"/>
  <c r="E10" i="22"/>
  <c r="E11" i="22"/>
  <c r="E12" i="22"/>
  <c r="E13" i="22"/>
  <c r="E5" i="22"/>
  <c r="J14" i="22"/>
  <c r="J6" i="22"/>
  <c r="J7" i="22"/>
  <c r="J8" i="22"/>
  <c r="J9" i="22"/>
  <c r="J10" i="22"/>
  <c r="J11" i="22"/>
  <c r="J12" i="22"/>
  <c r="J13" i="22"/>
  <c r="J5" i="22"/>
  <c r="J10" i="24"/>
  <c r="E10" i="24"/>
  <c r="D10" i="24"/>
  <c r="J9" i="24"/>
  <c r="E9" i="24"/>
  <c r="D9" i="24"/>
  <c r="J8" i="24"/>
  <c r="E8" i="24"/>
  <c r="D8" i="24"/>
  <c r="J7" i="24"/>
  <c r="E7" i="24"/>
  <c r="D7" i="24"/>
  <c r="J6" i="24"/>
  <c r="E6" i="24"/>
  <c r="D6" i="24"/>
  <c r="J5" i="24"/>
  <c r="E5" i="24"/>
  <c r="D5" i="24"/>
  <c r="E6" i="23"/>
  <c r="E7" i="23"/>
  <c r="E8" i="23"/>
  <c r="E9" i="23"/>
  <c r="E10" i="23"/>
  <c r="E5" i="23"/>
  <c r="J6" i="23"/>
  <c r="J7" i="23"/>
  <c r="J8" i="23"/>
  <c r="J9" i="23"/>
  <c r="J10" i="23"/>
  <c r="J5" i="23"/>
  <c r="D10" i="23"/>
  <c r="D9" i="23"/>
  <c r="D8" i="23"/>
  <c r="D7" i="23"/>
  <c r="D6" i="23"/>
  <c r="D5" i="23"/>
  <c r="E6" i="18"/>
  <c r="E7" i="18"/>
  <c r="E8" i="18"/>
  <c r="E9" i="18"/>
  <c r="E10" i="18"/>
  <c r="E11" i="18"/>
  <c r="E12" i="18"/>
  <c r="E13" i="18"/>
  <c r="E14" i="18"/>
  <c r="E15" i="18"/>
  <c r="E5" i="18"/>
  <c r="D6" i="18"/>
  <c r="D7" i="18"/>
  <c r="D8" i="18"/>
  <c r="D9" i="18"/>
  <c r="D10" i="18"/>
  <c r="D11" i="18"/>
  <c r="D12" i="18"/>
  <c r="D13" i="18"/>
  <c r="D14" i="18"/>
  <c r="D15" i="18"/>
  <c r="J6" i="18"/>
  <c r="J7" i="18"/>
  <c r="J8" i="18"/>
  <c r="J9" i="18"/>
  <c r="J10" i="18"/>
  <c r="J11" i="18"/>
  <c r="J12" i="18"/>
  <c r="J13" i="18"/>
  <c r="J14" i="18"/>
  <c r="J15" i="18"/>
  <c r="J5" i="18"/>
  <c r="J6" i="10"/>
  <c r="J7" i="10"/>
  <c r="J8" i="10"/>
  <c r="J9" i="10"/>
  <c r="J10" i="10"/>
  <c r="J11" i="10"/>
  <c r="J12" i="10"/>
  <c r="J13" i="10"/>
  <c r="J14" i="10"/>
  <c r="J5" i="10"/>
  <c r="E6" i="9"/>
  <c r="E7" i="9"/>
  <c r="E8" i="9"/>
  <c r="E9" i="9"/>
  <c r="E10" i="9"/>
  <c r="E11" i="9"/>
  <c r="E12" i="9"/>
  <c r="E13" i="9"/>
  <c r="E14" i="9"/>
  <c r="E5" i="9"/>
  <c r="J6" i="9"/>
  <c r="J7" i="9"/>
  <c r="J8" i="9"/>
  <c r="J9" i="9"/>
  <c r="J10" i="9"/>
  <c r="J11" i="9"/>
  <c r="J12" i="9"/>
  <c r="J13" i="9"/>
  <c r="J14" i="9"/>
  <c r="J5" i="9"/>
  <c r="J6" i="8"/>
  <c r="J7" i="8"/>
  <c r="J8" i="8"/>
  <c r="J9" i="8"/>
  <c r="J10" i="8"/>
  <c r="J11" i="8"/>
  <c r="J12" i="8"/>
  <c r="J13" i="8"/>
  <c r="J14" i="8"/>
  <c r="J15" i="8"/>
  <c r="J5" i="8"/>
  <c r="E6" i="7"/>
  <c r="E7" i="7"/>
  <c r="E8" i="7"/>
  <c r="E9" i="7"/>
  <c r="E10" i="7"/>
  <c r="E11" i="7"/>
  <c r="E12" i="7"/>
  <c r="E13" i="7"/>
  <c r="E14" i="7"/>
  <c r="E5" i="7"/>
  <c r="J6" i="7"/>
  <c r="J7" i="7"/>
  <c r="J8" i="7"/>
  <c r="J9" i="7"/>
  <c r="J10" i="7"/>
  <c r="J11" i="7"/>
  <c r="J12" i="7"/>
  <c r="J13" i="7"/>
  <c r="J14" i="7"/>
  <c r="J5" i="7"/>
  <c r="J15" i="6"/>
  <c r="J6" i="6"/>
  <c r="J7" i="6"/>
  <c r="J8" i="6"/>
  <c r="J9" i="6"/>
  <c r="J10" i="6"/>
  <c r="J11" i="6"/>
  <c r="J12" i="6"/>
  <c r="J13" i="6"/>
  <c r="J14" i="6"/>
  <c r="J5" i="6"/>
  <c r="J6" i="5"/>
  <c r="J7" i="5"/>
  <c r="J8" i="5"/>
  <c r="J9" i="5"/>
  <c r="J10" i="5"/>
  <c r="J11" i="5"/>
  <c r="J12" i="5"/>
  <c r="J13" i="5"/>
  <c r="J14" i="5"/>
  <c r="J5" i="5"/>
  <c r="J6" i="4"/>
  <c r="J7" i="4"/>
  <c r="J8" i="4"/>
  <c r="J9" i="4"/>
  <c r="J10" i="4"/>
  <c r="J11" i="4"/>
  <c r="J12" i="4"/>
  <c r="J13" i="4"/>
  <c r="J14" i="4"/>
  <c r="J15" i="4"/>
  <c r="J5" i="4"/>
  <c r="J6" i="3"/>
  <c r="J7" i="3"/>
  <c r="J8" i="3"/>
  <c r="J9" i="3"/>
  <c r="J10" i="3"/>
  <c r="J11" i="3"/>
  <c r="J12" i="3"/>
  <c r="J13" i="3"/>
  <c r="J14" i="3"/>
  <c r="J5" i="3"/>
  <c r="F14" i="1"/>
  <c r="F15" i="1"/>
  <c r="F16" i="1"/>
  <c r="F17" i="1"/>
  <c r="F18" i="1"/>
  <c r="F19" i="1"/>
  <c r="F3" i="1"/>
  <c r="F4" i="1"/>
  <c r="F5" i="1"/>
  <c r="F6" i="1"/>
  <c r="F7" i="1"/>
  <c r="F8" i="1"/>
  <c r="F9" i="1"/>
  <c r="F10" i="1"/>
  <c r="F11" i="1"/>
  <c r="F12" i="1"/>
  <c r="F13" i="1"/>
  <c r="F2" i="1"/>
  <c r="D5" i="22" l="1"/>
  <c r="J6" i="11"/>
  <c r="J7" i="11"/>
  <c r="J8" i="11"/>
  <c r="J9" i="11"/>
  <c r="J10" i="11"/>
  <c r="J5" i="11"/>
  <c r="D6" i="11"/>
  <c r="D7" i="11"/>
  <c r="D8" i="11"/>
  <c r="D9" i="11"/>
  <c r="D10" i="11"/>
  <c r="E6" i="11"/>
  <c r="E7" i="11"/>
  <c r="E8" i="11"/>
  <c r="E9" i="11"/>
  <c r="E10" i="11"/>
  <c r="E5" i="11"/>
  <c r="D6" i="21"/>
  <c r="D7" i="21"/>
  <c r="D8" i="21"/>
  <c r="D9" i="21"/>
  <c r="D10" i="21"/>
  <c r="D11" i="21"/>
  <c r="D12" i="21"/>
  <c r="D13" i="21"/>
  <c r="D14" i="21"/>
  <c r="E6" i="21"/>
  <c r="E7" i="21"/>
  <c r="E8" i="21"/>
  <c r="E9" i="21"/>
  <c r="E10" i="21"/>
  <c r="E11" i="21"/>
  <c r="E12" i="21"/>
  <c r="E13" i="21"/>
  <c r="E14" i="21"/>
  <c r="E5" i="21"/>
  <c r="J6" i="21"/>
  <c r="J7" i="21"/>
  <c r="J8" i="21"/>
  <c r="J9" i="21"/>
  <c r="J10" i="21"/>
  <c r="J11" i="21"/>
  <c r="J12" i="21"/>
  <c r="J13" i="21"/>
  <c r="J14" i="21"/>
  <c r="J5" i="21"/>
  <c r="D5" i="21"/>
  <c r="D6" i="20"/>
  <c r="D7" i="20"/>
  <c r="D8" i="20"/>
  <c r="D9" i="20"/>
  <c r="D10" i="20"/>
  <c r="D11" i="20"/>
  <c r="D12" i="20"/>
  <c r="D13" i="20"/>
  <c r="D14" i="20"/>
  <c r="D15" i="20"/>
  <c r="E6" i="20"/>
  <c r="E7" i="20"/>
  <c r="E8" i="20"/>
  <c r="E9" i="20"/>
  <c r="E10" i="20"/>
  <c r="E11" i="20"/>
  <c r="E12" i="20"/>
  <c r="E13" i="20"/>
  <c r="E14" i="20"/>
  <c r="E15" i="20"/>
  <c r="E5" i="20"/>
  <c r="J6" i="20"/>
  <c r="J7" i="20"/>
  <c r="J8" i="20"/>
  <c r="J9" i="20"/>
  <c r="J10" i="20"/>
  <c r="J11" i="20"/>
  <c r="J12" i="20"/>
  <c r="J13" i="20"/>
  <c r="J14" i="20"/>
  <c r="J15" i="20"/>
  <c r="J5" i="20"/>
  <c r="J6" i="14"/>
  <c r="J7" i="14"/>
  <c r="J8" i="14"/>
  <c r="J9" i="14"/>
  <c r="J10" i="14"/>
  <c r="J11" i="14"/>
  <c r="J12" i="14"/>
  <c r="J13" i="14"/>
  <c r="J14" i="14"/>
  <c r="J15" i="14"/>
  <c r="J5" i="14"/>
  <c r="D6" i="9"/>
  <c r="D7" i="9"/>
  <c r="D8" i="9"/>
  <c r="D9" i="9"/>
  <c r="D10" i="9"/>
  <c r="D11" i="9"/>
  <c r="D12" i="9"/>
  <c r="D13" i="9"/>
  <c r="D14" i="9"/>
  <c r="D6" i="8"/>
  <c r="D7" i="8"/>
  <c r="D8" i="8"/>
  <c r="D9" i="8"/>
  <c r="D10" i="8"/>
  <c r="D11" i="8"/>
  <c r="D12" i="8"/>
  <c r="D13" i="8"/>
  <c r="D14" i="8"/>
  <c r="D15" i="8"/>
  <c r="E14" i="8"/>
  <c r="E15" i="8"/>
  <c r="E6" i="8"/>
  <c r="E7" i="8"/>
  <c r="E8" i="8"/>
  <c r="E9" i="8"/>
  <c r="E10" i="8"/>
  <c r="E11" i="8"/>
  <c r="E12" i="8"/>
  <c r="E13" i="8"/>
  <c r="E5" i="8"/>
  <c r="D6" i="7"/>
  <c r="D7" i="7"/>
  <c r="D8" i="7"/>
  <c r="D9" i="7"/>
  <c r="D10" i="7"/>
  <c r="D11" i="7"/>
  <c r="D12" i="7"/>
  <c r="D13" i="7"/>
  <c r="D14" i="7"/>
  <c r="E6" i="6"/>
  <c r="E7" i="6"/>
  <c r="E8" i="6"/>
  <c r="E9" i="6"/>
  <c r="E10" i="6"/>
  <c r="E11" i="6"/>
  <c r="E12" i="6"/>
  <c r="E13" i="6"/>
  <c r="E14" i="6"/>
  <c r="E5" i="6"/>
  <c r="E6" i="3"/>
  <c r="E7" i="3"/>
  <c r="E8" i="3"/>
  <c r="E9" i="3"/>
  <c r="E10" i="3"/>
  <c r="E11" i="3"/>
  <c r="E12" i="3"/>
  <c r="E13" i="3"/>
  <c r="E14" i="3"/>
  <c r="E5" i="3"/>
  <c r="D10" i="14" l="1"/>
  <c r="D11" i="14"/>
  <c r="D12" i="14"/>
  <c r="D13" i="14"/>
  <c r="D14" i="14"/>
  <c r="D15" i="14"/>
  <c r="D6" i="14"/>
  <c r="D7" i="14"/>
  <c r="D8" i="14"/>
  <c r="D9" i="14"/>
  <c r="E6" i="14"/>
  <c r="E7" i="14"/>
  <c r="E8" i="14"/>
  <c r="E9" i="14"/>
  <c r="E10" i="14"/>
  <c r="E11" i="14"/>
  <c r="E12" i="14"/>
  <c r="E13" i="14"/>
  <c r="E14" i="14"/>
  <c r="E15" i="14"/>
  <c r="E5" i="14"/>
  <c r="D5" i="20"/>
  <c r="D5" i="18"/>
  <c r="D5" i="14"/>
  <c r="D5" i="3"/>
  <c r="D6" i="3"/>
  <c r="D7" i="3"/>
  <c r="D8" i="3"/>
  <c r="D9" i="3"/>
  <c r="D10" i="3"/>
  <c r="D11" i="3"/>
  <c r="D12" i="3"/>
  <c r="D5" i="7" l="1"/>
  <c r="E6" i="5" l="1"/>
  <c r="E7" i="5"/>
  <c r="E8" i="5"/>
  <c r="E9" i="5"/>
  <c r="E10" i="5"/>
  <c r="E11" i="5"/>
  <c r="E12" i="5"/>
  <c r="E13" i="5"/>
  <c r="E14" i="5"/>
  <c r="E5" i="5"/>
  <c r="D5" i="5"/>
  <c r="D14" i="5"/>
  <c r="D13" i="5"/>
  <c r="D12" i="5"/>
  <c r="D11" i="5"/>
  <c r="D10" i="5"/>
  <c r="D9" i="5"/>
  <c r="D8" i="5"/>
  <c r="D7" i="5"/>
  <c r="D6" i="5"/>
  <c r="E6" i="4"/>
  <c r="E7" i="4"/>
  <c r="E8" i="4"/>
  <c r="E9" i="4"/>
  <c r="E10" i="4"/>
  <c r="E11" i="4"/>
  <c r="E12" i="4"/>
  <c r="E13" i="4"/>
  <c r="E14" i="4"/>
  <c r="E15" i="4"/>
  <c r="E5" i="4"/>
  <c r="E6" i="10" l="1"/>
  <c r="E7" i="10"/>
  <c r="E8" i="10"/>
  <c r="E9" i="10"/>
  <c r="E10" i="10"/>
  <c r="E11" i="10"/>
  <c r="E12" i="10"/>
  <c r="E13" i="10"/>
  <c r="E14" i="10"/>
  <c r="E5" i="10"/>
  <c r="D5" i="11"/>
  <c r="D14" i="10"/>
  <c r="D13" i="10"/>
  <c r="D12" i="10"/>
  <c r="D11" i="10"/>
  <c r="D10" i="10"/>
  <c r="D9" i="10"/>
  <c r="D8" i="10"/>
  <c r="D7" i="10"/>
  <c r="D6" i="10"/>
  <c r="D5" i="10"/>
  <c r="D5" i="9"/>
  <c r="D5" i="8"/>
  <c r="D14" i="6"/>
  <c r="D13" i="6"/>
  <c r="D12" i="6"/>
  <c r="D11" i="6"/>
  <c r="D10" i="6"/>
  <c r="D9" i="6"/>
  <c r="D8" i="6"/>
  <c r="D7" i="6"/>
  <c r="D6" i="6"/>
  <c r="D5" i="6"/>
  <c r="D15" i="4"/>
  <c r="D14" i="4"/>
  <c r="D13" i="4"/>
  <c r="D12" i="4"/>
  <c r="D11" i="4"/>
  <c r="D10" i="4"/>
  <c r="D9" i="4"/>
  <c r="D8" i="4"/>
  <c r="D7" i="4"/>
  <c r="D6" i="4"/>
  <c r="D5" i="4"/>
  <c r="D13" i="3"/>
  <c r="D14" i="3"/>
</calcChain>
</file>

<file path=xl/sharedStrings.xml><?xml version="1.0" encoding="utf-8"?>
<sst xmlns="http://schemas.openxmlformats.org/spreadsheetml/2006/main" count="401" uniqueCount="59">
  <si>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</si>
  <si>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</si>
  <si>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</si>
  <si>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</si>
  <si>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</si>
  <si>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Grado en Ingeniería eléctrica</t>
  </si>
  <si>
    <t>Grado en Ingeniería mecánica</t>
  </si>
  <si>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</si>
  <si>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</si>
  <si>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</si>
  <si>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</si>
  <si>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</si>
  <si>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</si>
  <si>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</si>
  <si>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</si>
  <si>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</si>
  <si>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</si>
  <si>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CATEDRATICO DE ESCUELA UNIVERSITARIA</t>
  </si>
  <si>
    <t>PROFESOR ASOCIADO LABORAL</t>
  </si>
  <si>
    <t>PROFESOR AYUDANTE DOCTOR</t>
  </si>
  <si>
    <t>PROFESOR COLABORADOR</t>
  </si>
  <si>
    <t>PROFESOR CONTRATADO DOCTOR</t>
  </si>
  <si>
    <t>PROFESOR SUSTITUTO INTERINO</t>
  </si>
  <si>
    <t>TITULAR DE ESCUELA UNIVERSITARIA</t>
  </si>
  <si>
    <t>TITULAR DE UNIVERSIDAD</t>
  </si>
  <si>
    <t>Total general</t>
  </si>
  <si>
    <t>Grado en Ingeniería civil</t>
  </si>
  <si>
    <t>Grado en Ingeniería de recursos energéticos</t>
  </si>
  <si>
    <t>Grado en Ingeniería de tecnologías de telecomunicación</t>
  </si>
  <si>
    <t>Grado en Ingeniería de tecnologías mineras</t>
  </si>
  <si>
    <t>Grado en Ingeniería química industrial</t>
  </si>
  <si>
    <t>Grado en Ingeniería telemática</t>
  </si>
  <si>
    <t>Máster en Ingeniería de telecomunicación</t>
  </si>
  <si>
    <t>PROFESOR CONTRATADO DOCTOR TEMPORAL</t>
  </si>
  <si>
    <t>Grado en Ingeniería Civil</t>
  </si>
  <si>
    <t>Máster en Ingeniería de Telecomunicación</t>
  </si>
  <si>
    <t>Grado en Ingeniería Telemática</t>
  </si>
  <si>
    <t>Grado en Ingeniería Química Industrial</t>
  </si>
  <si>
    <t>Grado en Ingeniería Mecánica</t>
  </si>
  <si>
    <t>Grado en Ingeniería Eléctrica</t>
  </si>
  <si>
    <t>Grado en Ingeniería de Recursos Energéticos</t>
  </si>
  <si>
    <t>Grado en Ingeniería de Tecnologías de Telecomunicación</t>
  </si>
  <si>
    <t>Grado en Ingeniería de Tecnologías Mineras</t>
  </si>
  <si>
    <t>CATEDRATICO DE UNIVERSIDAD</t>
  </si>
  <si>
    <t>ESCUELA POLITÉCNICA SUPERIOR LINARES</t>
  </si>
  <si>
    <t>Doble Grado en Ingeniería de recursos energéticos e Ing. química industrial</t>
  </si>
  <si>
    <t>Doble Grado en Ingeniería de tecnologías mineras e Ingeniería civil</t>
  </si>
  <si>
    <t>Doble Grado en Ingeniería eléctrica e Ingeniería mecánica</t>
  </si>
  <si>
    <t>Total ESCUELA POLITÉCNICA SUPERIOR LINARES</t>
  </si>
  <si>
    <t>Máster Univ. en Ingeniería de minas</t>
  </si>
  <si>
    <t>PERSONAL INVESTIGADOR</t>
  </si>
  <si>
    <t>Doble Grado en Ingeniería de tecnologías de la telecomunicación e Ing. telemática</t>
  </si>
  <si>
    <t>Máster en Ingeniería de Minas</t>
  </si>
  <si>
    <t>Doble Grado Ing. de tecnologías de la telecomunicación e Ing. telemática</t>
  </si>
  <si>
    <t>Máster Univ. en Ingeniería del transporte terrestre y logística</t>
  </si>
  <si>
    <t>Máster Univ. en Ingeniería de los materiales y construcción sostenible</t>
  </si>
  <si>
    <t>Máster Univ. en Industria conectada</t>
  </si>
  <si>
    <t>(1)Datos del Curso 2019/20</t>
  </si>
  <si>
    <t>(2)Año natural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</si>
</sst>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NumberFormat="1" applyBorder="1"/>
    <xf numFmtId="164" fontId="0" fillId="0" borderId="2" xfId="1" applyNumberFormat="1" applyFont="1" applyBorder="1"/>
    <xf numFmtId="1" fontId="0" fillId="0" borderId="2" xfId="1" applyNumberFormat="1" applyFont="1" applyBorder="1"/>
    <xf numFmtId="0" fontId="0" fillId="0" borderId="2" xfId="0" applyNumberFormat="1" applyBorder="1"/>
    <xf numFmtId="0" fontId="0" fillId="0" borderId="0" xfId="0"/>
    <xf numFmtId="0" fontId="0" fillId="0" borderId="2" xfId="0" applyBorder="1"/>
    <xf numFmtId="10" fontId="0" fillId="0" borderId="2" xfId="1" applyNumberFormat="1" applyFont="1" applyBorder="1"/>
    <xf numFmtId="10" fontId="0" fillId="0" borderId="2" xfId="0" applyNumberFormat="1" applyBorder="1"/>
    <xf numFmtId="0" fontId="5" fillId="0" borderId="2" xfId="6" applyBorder="1"/>
    <xf numFmtId="0" fontId="5" fillId="0" borderId="2" xfId="6" applyNumberFormat="1" applyBorder="1"/>
    <xf numFmtId="0" fontId="6" fillId="0" borderId="0" xfId="0" applyFont="1"/>
    <xf numFmtId="0" fontId="0" fillId="0" borderId="2" xfId="0" applyNumberFormat="1" applyFill="1" applyBorder="1"/>
    <xf numFmtId="0" fontId="6" fillId="0" borderId="3" xfId="0" applyNumberFormat="1" applyFont="1" applyBorder="1"/>
    <xf numFmtId="0" fontId="6" fillId="0" borderId="4" xfId="0" applyNumberFormat="1" applyFont="1" applyBorder="1"/>
    <xf numFmtId="0" fontId="0" fillId="0" borderId="2" xfId="0" applyFill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7" applyFont="1" applyBorder="1" applyAlignment="1">
      <alignment horizontal="center"/>
    </xf>
    <xf numFmtId="0" fontId="6" fillId="0" borderId="0" xfId="7" applyFont="1" applyBorder="1"/>
    <xf numFmtId="0" fontId="1" fillId="0" borderId="0" xfId="7" applyBorder="1"/>
    <xf numFmtId="0" fontId="1" fillId="0" borderId="0" xfId="7"/>
    <xf numFmtId="0" fontId="2" fillId="0" borderId="2" xfId="7" applyFont="1" applyBorder="1" applyAlignment="1">
      <alignment horizontal="left"/>
    </xf>
    <xf numFmtId="0" fontId="1" fillId="0" borderId="2" xfId="7" applyBorder="1"/>
    <xf numFmtId="10" fontId="0" fillId="0" borderId="2" xfId="8" applyNumberFormat="1" applyFont="1" applyBorder="1"/>
    <xf numFmtId="1" fontId="0" fillId="0" borderId="2" xfId="8" applyNumberFormat="1" applyFont="1" applyBorder="1"/>
    <xf numFmtId="164" fontId="0" fillId="0" borderId="2" xfId="8" applyNumberFormat="1" applyFont="1" applyBorder="1"/>
    <xf numFmtId="0" fontId="1" fillId="0" borderId="2" xfId="7" applyNumberFormat="1" applyBorder="1"/>
    <xf numFmtId="0" fontId="6" fillId="0" borderId="3" xfId="7" applyNumberFormat="1" applyFont="1" applyBorder="1"/>
    <xf numFmtId="0" fontId="6" fillId="0" borderId="4" xfId="7" applyNumberFormat="1" applyFont="1" applyBorder="1"/>
    <xf numFmtId="0" fontId="1" fillId="0" borderId="2" xfId="7" applyFill="1" applyBorder="1"/>
    <xf numFmtId="1" fontId="0" fillId="0" borderId="2" xfId="8" applyNumberFormat="1" applyFont="1" applyFill="1" applyBorder="1"/>
  </cellXfs>
  <cellStyles count="9">
    <cellStyle name="Normal" xfId="0" builtinId="0"/>
    <cellStyle name="Normal 2" xfId="2"/>
    <cellStyle name="Normal 2 2" xfId="7"/>
    <cellStyle name="Normal 3" xfId="4"/>
    <cellStyle name="Normal 4" xfId="6"/>
    <cellStyle name="Porcentaje" xfId="1" builtinId="5"/>
    <cellStyle name="Porcentaje 2" xfId="3"/>
    <cellStyle name="Porcentaje 2 2" xfId="8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9"/>
  <sheetViews>
    <sheetView topLeftCell="B1" workbookViewId="0">
      <selection activeCell="B19" sqref="B19"/>
    </sheetView>
  </sheetViews>
  <sheetFormatPr baseColWidth="10" defaultRowHeight="15" x14ac:dyDescent="0.25"/>
  <cols>
    <col min="1" max="1" width="46" bestFit="1" customWidth="1"/>
    <col min="2" max="2" width="63.7109375" bestFit="1" customWidth="1"/>
    <col min="3" max="7" width="13.5703125"/>
  </cols>
  <sheetData>
    <row r="1" spans="1:7" ht="75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x14ac:dyDescent="0.25">
      <c r="A2" s="18" t="s">
        <v>44</v>
      </c>
      <c r="B2" s="11" t="s">
        <v>26</v>
      </c>
      <c r="C2" s="12">
        <v>293.20000000000022</v>
      </c>
      <c r="D2" s="6">
        <v>48</v>
      </c>
      <c r="E2" s="6">
        <v>38</v>
      </c>
      <c r="F2" s="6">
        <f>D2-E2</f>
        <v>10</v>
      </c>
      <c r="G2" s="6">
        <v>29</v>
      </c>
    </row>
    <row r="3" spans="1:7" x14ac:dyDescent="0.25">
      <c r="A3" s="18"/>
      <c r="B3" s="11" t="s">
        <v>29</v>
      </c>
      <c r="C3" s="12">
        <v>255.35000000000016</v>
      </c>
      <c r="D3" s="6">
        <v>49</v>
      </c>
      <c r="E3" s="6">
        <v>41</v>
      </c>
      <c r="F3" s="6">
        <f t="shared" ref="F3:F19" si="0">D3-E3</f>
        <v>8</v>
      </c>
      <c r="G3" s="6">
        <v>27</v>
      </c>
    </row>
    <row r="4" spans="1:7" x14ac:dyDescent="0.25">
      <c r="A4" s="18"/>
      <c r="B4" s="11" t="s">
        <v>27</v>
      </c>
      <c r="C4" s="12">
        <v>331.70000000000033</v>
      </c>
      <c r="D4" s="6">
        <v>52</v>
      </c>
      <c r="E4" s="6">
        <v>48</v>
      </c>
      <c r="F4" s="6">
        <f t="shared" si="0"/>
        <v>4</v>
      </c>
      <c r="G4" s="6">
        <v>34</v>
      </c>
    </row>
    <row r="5" spans="1:7" x14ac:dyDescent="0.25">
      <c r="A5" s="18"/>
      <c r="B5" s="11" t="s">
        <v>28</v>
      </c>
      <c r="C5" s="12">
        <v>457.09999999999906</v>
      </c>
      <c r="D5" s="6">
        <v>39</v>
      </c>
      <c r="E5" s="6">
        <v>33</v>
      </c>
      <c r="F5" s="6">
        <f t="shared" si="0"/>
        <v>6</v>
      </c>
      <c r="G5" s="6">
        <v>28</v>
      </c>
    </row>
    <row r="6" spans="1:7" x14ac:dyDescent="0.25">
      <c r="A6" s="18"/>
      <c r="B6" s="11" t="s">
        <v>30</v>
      </c>
      <c r="C6" s="12">
        <v>348.39000000000021</v>
      </c>
      <c r="D6" s="6">
        <v>44</v>
      </c>
      <c r="E6" s="6">
        <v>39</v>
      </c>
      <c r="F6" s="6">
        <f t="shared" si="0"/>
        <v>5</v>
      </c>
      <c r="G6" s="6">
        <v>32</v>
      </c>
    </row>
    <row r="7" spans="1:7" x14ac:dyDescent="0.25">
      <c r="A7" s="18"/>
      <c r="B7" s="11" t="s">
        <v>31</v>
      </c>
      <c r="C7" s="12">
        <v>387.29999999999944</v>
      </c>
      <c r="D7" s="6">
        <v>39</v>
      </c>
      <c r="E7" s="6">
        <v>33</v>
      </c>
      <c r="F7" s="6">
        <f t="shared" si="0"/>
        <v>6</v>
      </c>
      <c r="G7" s="6">
        <v>28</v>
      </c>
    </row>
    <row r="8" spans="1:7" x14ac:dyDescent="0.25">
      <c r="A8" s="18"/>
      <c r="B8" s="11" t="s">
        <v>6</v>
      </c>
      <c r="C8" s="12">
        <v>315.19000000000011</v>
      </c>
      <c r="D8" s="6">
        <v>37</v>
      </c>
      <c r="E8" s="6">
        <v>33</v>
      </c>
      <c r="F8" s="6">
        <f t="shared" si="0"/>
        <v>4</v>
      </c>
      <c r="G8" s="6">
        <v>23</v>
      </c>
    </row>
    <row r="9" spans="1:7" x14ac:dyDescent="0.25">
      <c r="A9" s="18"/>
      <c r="B9" s="11" t="s">
        <v>5</v>
      </c>
      <c r="C9" s="12">
        <v>333.29000000000019</v>
      </c>
      <c r="D9" s="6">
        <v>38</v>
      </c>
      <c r="E9" s="6">
        <v>34</v>
      </c>
      <c r="F9" s="6">
        <f t="shared" si="0"/>
        <v>4</v>
      </c>
      <c r="G9" s="6">
        <v>26</v>
      </c>
    </row>
    <row r="10" spans="1:7" x14ac:dyDescent="0.25">
      <c r="A10" s="18"/>
      <c r="B10" s="11" t="s">
        <v>47</v>
      </c>
      <c r="C10" s="12">
        <v>315.99000000000007</v>
      </c>
      <c r="D10" s="6">
        <v>40</v>
      </c>
      <c r="E10" s="6">
        <v>36</v>
      </c>
      <c r="F10" s="6">
        <f t="shared" si="0"/>
        <v>4</v>
      </c>
      <c r="G10" s="6">
        <v>28</v>
      </c>
    </row>
    <row r="11" spans="1:7" x14ac:dyDescent="0.25">
      <c r="A11" s="18"/>
      <c r="B11" s="11" t="s">
        <v>46</v>
      </c>
      <c r="C11" s="12">
        <v>306.45000000000016</v>
      </c>
      <c r="D11" s="6">
        <v>50</v>
      </c>
      <c r="E11" s="8">
        <v>41</v>
      </c>
      <c r="F11" s="6">
        <f t="shared" si="0"/>
        <v>9</v>
      </c>
      <c r="G11" s="8">
        <v>27</v>
      </c>
    </row>
    <row r="12" spans="1:7" s="7" customFormat="1" x14ac:dyDescent="0.25">
      <c r="A12" s="18"/>
      <c r="B12" s="11" t="s">
        <v>45</v>
      </c>
      <c r="C12" s="12">
        <v>338.99000000000012</v>
      </c>
      <c r="D12" s="6">
        <v>58</v>
      </c>
      <c r="E12" s="6">
        <v>51</v>
      </c>
      <c r="F12" s="6">
        <f t="shared" si="0"/>
        <v>7</v>
      </c>
      <c r="G12" s="6">
        <v>39</v>
      </c>
    </row>
    <row r="13" spans="1:7" s="7" customFormat="1" x14ac:dyDescent="0.25">
      <c r="A13" s="18"/>
      <c r="B13" s="11" t="s">
        <v>53</v>
      </c>
      <c r="C13" s="12">
        <v>392.09999999999928</v>
      </c>
      <c r="D13" s="6">
        <v>39</v>
      </c>
      <c r="E13" s="6">
        <v>33</v>
      </c>
      <c r="F13" s="6">
        <f t="shared" si="0"/>
        <v>6</v>
      </c>
      <c r="G13" s="6">
        <v>29</v>
      </c>
    </row>
    <row r="14" spans="1:7" s="7" customFormat="1" x14ac:dyDescent="0.25">
      <c r="A14" s="18"/>
      <c r="B14" s="11" t="s">
        <v>54</v>
      </c>
      <c r="C14" s="12">
        <v>31</v>
      </c>
      <c r="D14" s="6">
        <v>25</v>
      </c>
      <c r="E14" s="6">
        <v>24</v>
      </c>
      <c r="F14" s="6">
        <f t="shared" si="0"/>
        <v>1</v>
      </c>
      <c r="G14" s="6">
        <v>23</v>
      </c>
    </row>
    <row r="15" spans="1:7" x14ac:dyDescent="0.25">
      <c r="A15" s="18"/>
      <c r="B15" s="11" t="s">
        <v>32</v>
      </c>
      <c r="C15" s="12">
        <v>135.60000000000005</v>
      </c>
      <c r="D15" s="8">
        <v>16</v>
      </c>
      <c r="E15" s="8">
        <v>15</v>
      </c>
      <c r="F15" s="6">
        <f t="shared" si="0"/>
        <v>1</v>
      </c>
      <c r="G15" s="8">
        <v>14</v>
      </c>
    </row>
    <row r="16" spans="1:7" x14ac:dyDescent="0.25">
      <c r="A16" s="18"/>
      <c r="B16" s="8" t="s">
        <v>55</v>
      </c>
      <c r="C16" s="8">
        <v>24.8</v>
      </c>
      <c r="D16" s="8">
        <v>15</v>
      </c>
      <c r="E16" s="8">
        <v>15</v>
      </c>
      <c r="F16" s="6">
        <f t="shared" si="0"/>
        <v>0</v>
      </c>
      <c r="G16" s="8">
        <v>15</v>
      </c>
    </row>
    <row r="17" spans="1:7" x14ac:dyDescent="0.25">
      <c r="A17" s="18"/>
      <c r="B17" s="8" t="s">
        <v>49</v>
      </c>
      <c r="C17" s="8">
        <v>165.80000000000015</v>
      </c>
      <c r="D17" s="8">
        <v>28</v>
      </c>
      <c r="E17" s="8">
        <v>23</v>
      </c>
      <c r="F17" s="6">
        <f t="shared" si="0"/>
        <v>5</v>
      </c>
      <c r="G17" s="8">
        <v>19</v>
      </c>
    </row>
    <row r="18" spans="1:7" x14ac:dyDescent="0.25">
      <c r="A18" s="18"/>
      <c r="B18" s="8" t="s">
        <v>56</v>
      </c>
      <c r="C18" s="8">
        <v>31.799999999999997</v>
      </c>
      <c r="D18" s="8">
        <v>22</v>
      </c>
      <c r="E18" s="8">
        <v>22</v>
      </c>
      <c r="F18" s="6">
        <f t="shared" si="0"/>
        <v>0</v>
      </c>
      <c r="G18" s="8">
        <v>21</v>
      </c>
    </row>
    <row r="19" spans="1:7" x14ac:dyDescent="0.25">
      <c r="A19" s="8" t="s">
        <v>48</v>
      </c>
      <c r="B19" s="8"/>
      <c r="C19" s="8">
        <v>4464.05</v>
      </c>
      <c r="D19" s="8">
        <v>144</v>
      </c>
      <c r="E19" s="8">
        <v>120</v>
      </c>
      <c r="F19" s="6">
        <f t="shared" si="0"/>
        <v>24</v>
      </c>
      <c r="G19" s="14">
        <v>98</v>
      </c>
    </row>
  </sheetData>
  <mergeCells count="1">
    <mergeCell ref="A2:A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workbookViewId="0">
      <selection activeCell="H5" sqref="H5:I15"/>
    </sheetView>
  </sheetViews>
  <sheetFormatPr baseColWidth="10" defaultRowHeight="15" x14ac:dyDescent="0.25"/>
  <cols>
    <col min="1" max="1" width="39.42578125" style="7" bestFit="1" customWidth="1"/>
    <col min="2" max="2" width="18.28515625" style="7" customWidth="1"/>
    <col min="3" max="3" width="21.7109375" style="7" bestFit="1" customWidth="1"/>
    <col min="4" max="4" width="18.28515625" style="7" bestFit="1" customWidth="1"/>
    <col min="5" max="5" width="21.7109375" style="7" customWidth="1"/>
    <col min="6" max="6" width="23" style="7" customWidth="1"/>
    <col min="7" max="7" width="19.42578125" style="7" customWidth="1"/>
    <col min="8" max="8" width="21.28515625" style="7" customWidth="1"/>
    <col min="9" max="9" width="23.42578125" style="7" customWidth="1"/>
    <col min="10" max="10" width="21.42578125" style="7" customWidth="1"/>
    <col min="11" max="11" width="11.42578125" style="13"/>
    <col min="12" max="16384" width="11.42578125" style="7"/>
  </cols>
  <sheetData>
    <row r="1" spans="1:11" x14ac:dyDescent="0.25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x14ac:dyDescent="0.25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</row>
    <row r="5" spans="1:11" x14ac:dyDescent="0.25">
      <c r="A5" s="8" t="s">
        <v>17</v>
      </c>
      <c r="B5" s="6">
        <v>1</v>
      </c>
      <c r="C5" s="6">
        <v>1</v>
      </c>
      <c r="D5" s="5">
        <f>B5*100/C5</f>
        <v>100</v>
      </c>
      <c r="E5" s="4">
        <f>C5*100/$C$15</f>
        <v>1.7241379310344827</v>
      </c>
      <c r="F5" s="6">
        <v>5</v>
      </c>
      <c r="G5" s="6">
        <v>4</v>
      </c>
      <c r="H5" s="6">
        <v>2</v>
      </c>
      <c r="I5" s="6"/>
      <c r="J5" s="10">
        <f>K5/$K$15</f>
        <v>2.890940735714918E-2</v>
      </c>
      <c r="K5" s="13">
        <v>9.8000000000000007</v>
      </c>
    </row>
    <row r="6" spans="1:11" x14ac:dyDescent="0.25">
      <c r="A6" s="8" t="s">
        <v>43</v>
      </c>
      <c r="B6" s="6">
        <v>5</v>
      </c>
      <c r="C6" s="6">
        <v>5</v>
      </c>
      <c r="D6" s="5">
        <f t="shared" ref="D6:D15" si="0">B6*100/C6</f>
        <v>100</v>
      </c>
      <c r="E6" s="4">
        <f t="shared" ref="E6:E15" si="1">C6*100/$C$15</f>
        <v>8.6206896551724146</v>
      </c>
      <c r="F6" s="6">
        <v>27</v>
      </c>
      <c r="G6" s="6">
        <v>19</v>
      </c>
      <c r="H6" s="6">
        <v>11</v>
      </c>
      <c r="I6" s="6"/>
      <c r="J6" s="10">
        <f t="shared" ref="J6:J15" si="2">K6/$K$15</f>
        <v>6.4898669577273665E-2</v>
      </c>
      <c r="K6" s="13">
        <v>22</v>
      </c>
    </row>
    <row r="7" spans="1:11" x14ac:dyDescent="0.25">
      <c r="A7" s="8" t="s">
        <v>50</v>
      </c>
      <c r="B7" s="6">
        <v>2</v>
      </c>
      <c r="C7" s="6">
        <v>4</v>
      </c>
      <c r="D7" s="5">
        <f t="shared" si="0"/>
        <v>50</v>
      </c>
      <c r="E7" s="4">
        <f t="shared" si="1"/>
        <v>6.8965517241379306</v>
      </c>
      <c r="F7" s="6"/>
      <c r="G7" s="6"/>
      <c r="H7" s="6">
        <v>5</v>
      </c>
      <c r="I7" s="6"/>
      <c r="J7" s="10">
        <f t="shared" si="2"/>
        <v>2.0944570636301955E-2</v>
      </c>
      <c r="K7" s="13">
        <v>7.1</v>
      </c>
    </row>
    <row r="8" spans="1:11" x14ac:dyDescent="0.25">
      <c r="A8" s="8" t="s">
        <v>18</v>
      </c>
      <c r="B8" s="6">
        <v>0</v>
      </c>
      <c r="C8" s="6">
        <v>1</v>
      </c>
      <c r="D8" s="5">
        <f t="shared" si="0"/>
        <v>0</v>
      </c>
      <c r="E8" s="4">
        <f t="shared" si="1"/>
        <v>1.7241379310344827</v>
      </c>
      <c r="F8" s="6"/>
      <c r="G8" s="6"/>
      <c r="H8" s="6">
        <v>5</v>
      </c>
      <c r="I8" s="6"/>
      <c r="J8" s="10">
        <f t="shared" si="2"/>
        <v>1.6224667394318416E-2</v>
      </c>
      <c r="K8" s="13">
        <v>5.5</v>
      </c>
    </row>
    <row r="9" spans="1:11" x14ac:dyDescent="0.25">
      <c r="A9" s="8" t="s">
        <v>19</v>
      </c>
      <c r="B9" s="6">
        <v>1</v>
      </c>
      <c r="C9" s="6">
        <v>1</v>
      </c>
      <c r="D9" s="5">
        <f t="shared" si="0"/>
        <v>100</v>
      </c>
      <c r="E9" s="4">
        <f t="shared" si="1"/>
        <v>1.7241379310344827</v>
      </c>
      <c r="F9" s="6"/>
      <c r="G9" s="6"/>
      <c r="H9" s="6">
        <v>3</v>
      </c>
      <c r="I9" s="6">
        <v>1</v>
      </c>
      <c r="J9" s="10">
        <f t="shared" si="2"/>
        <v>1.6519661346942386E-2</v>
      </c>
      <c r="K9" s="13">
        <v>5.6</v>
      </c>
    </row>
    <row r="10" spans="1:11" x14ac:dyDescent="0.25">
      <c r="A10" s="8" t="s">
        <v>20</v>
      </c>
      <c r="B10" s="6">
        <v>0</v>
      </c>
      <c r="C10" s="6">
        <v>2</v>
      </c>
      <c r="D10" s="5">
        <f t="shared" si="0"/>
        <v>0</v>
      </c>
      <c r="E10" s="4">
        <f t="shared" si="1"/>
        <v>3.4482758620689653</v>
      </c>
      <c r="F10" s="6">
        <v>7</v>
      </c>
      <c r="G10" s="6"/>
      <c r="H10" s="6">
        <v>9</v>
      </c>
      <c r="I10" s="6">
        <v>1</v>
      </c>
      <c r="J10" s="10">
        <f t="shared" si="2"/>
        <v>4.1889141272603909E-2</v>
      </c>
      <c r="K10" s="13">
        <v>14.2</v>
      </c>
    </row>
    <row r="11" spans="1:11" x14ac:dyDescent="0.25">
      <c r="A11" s="8" t="s">
        <v>21</v>
      </c>
      <c r="B11" s="6">
        <v>7</v>
      </c>
      <c r="C11" s="6">
        <v>7</v>
      </c>
      <c r="D11" s="5">
        <f t="shared" si="0"/>
        <v>100</v>
      </c>
      <c r="E11" s="4">
        <f t="shared" si="1"/>
        <v>12.068965517241379</v>
      </c>
      <c r="F11" s="6">
        <v>6</v>
      </c>
      <c r="G11" s="6">
        <v>4</v>
      </c>
      <c r="H11" s="6">
        <v>22</v>
      </c>
      <c r="I11" s="6">
        <v>3</v>
      </c>
      <c r="J11" s="10">
        <f t="shared" si="2"/>
        <v>0.11976754476533231</v>
      </c>
      <c r="K11" s="13">
        <v>40.6</v>
      </c>
    </row>
    <row r="12" spans="1:11" x14ac:dyDescent="0.25">
      <c r="A12" s="8" t="s">
        <v>22</v>
      </c>
      <c r="B12" s="6">
        <v>1</v>
      </c>
      <c r="C12" s="6">
        <v>13</v>
      </c>
      <c r="D12" s="5">
        <f t="shared" si="0"/>
        <v>7.6923076923076925</v>
      </c>
      <c r="E12" s="4">
        <f t="shared" si="1"/>
        <v>22.413793103448278</v>
      </c>
      <c r="F12" s="6"/>
      <c r="G12" s="6"/>
      <c r="H12" s="6">
        <v>18</v>
      </c>
      <c r="I12" s="6"/>
      <c r="J12" s="10">
        <f t="shared" si="2"/>
        <v>0.23047877518510868</v>
      </c>
      <c r="K12" s="13">
        <v>78.13</v>
      </c>
    </row>
    <row r="13" spans="1:11" x14ac:dyDescent="0.25">
      <c r="A13" s="8" t="s">
        <v>23</v>
      </c>
      <c r="B13" s="6">
        <v>0</v>
      </c>
      <c r="C13" s="6">
        <v>2</v>
      </c>
      <c r="D13" s="5">
        <f t="shared" si="0"/>
        <v>0</v>
      </c>
      <c r="E13" s="4">
        <f t="shared" si="1"/>
        <v>3.4482758620689653</v>
      </c>
      <c r="F13" s="6">
        <v>10</v>
      </c>
      <c r="G13" s="6"/>
      <c r="H13" s="6">
        <v>1</v>
      </c>
      <c r="I13" s="6"/>
      <c r="J13" s="10">
        <f t="shared" si="2"/>
        <v>4.6904038467211417E-2</v>
      </c>
      <c r="K13" s="13">
        <v>15.899999999999999</v>
      </c>
    </row>
    <row r="14" spans="1:11" x14ac:dyDescent="0.25">
      <c r="A14" s="8" t="s">
        <v>24</v>
      </c>
      <c r="B14" s="6">
        <v>22</v>
      </c>
      <c r="C14" s="6">
        <v>22</v>
      </c>
      <c r="D14" s="5">
        <f t="shared" si="0"/>
        <v>100</v>
      </c>
      <c r="E14" s="4">
        <f t="shared" si="1"/>
        <v>37.931034482758619</v>
      </c>
      <c r="F14" s="6">
        <v>92</v>
      </c>
      <c r="G14" s="6">
        <v>37</v>
      </c>
      <c r="H14" s="6">
        <v>27</v>
      </c>
      <c r="I14" s="6">
        <v>5</v>
      </c>
      <c r="J14" s="10">
        <f t="shared" si="2"/>
        <v>0.4134635239977581</v>
      </c>
      <c r="K14" s="13">
        <v>140.16000000000003</v>
      </c>
    </row>
    <row r="15" spans="1:11" x14ac:dyDescent="0.25">
      <c r="A15" s="8"/>
      <c r="B15" s="6">
        <v>39</v>
      </c>
      <c r="C15" s="6">
        <v>58</v>
      </c>
      <c r="D15" s="5">
        <f t="shared" si="0"/>
        <v>67.241379310344826</v>
      </c>
      <c r="E15" s="4">
        <f t="shared" si="1"/>
        <v>100</v>
      </c>
      <c r="F15" s="6">
        <v>147</v>
      </c>
      <c r="G15" s="6">
        <v>64</v>
      </c>
      <c r="H15" s="6">
        <v>103</v>
      </c>
      <c r="I15" s="6">
        <v>10</v>
      </c>
      <c r="J15" s="10">
        <f t="shared" si="2"/>
        <v>1</v>
      </c>
      <c r="K15" s="13">
        <v>338.99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workbookViewId="0">
      <selection activeCell="H5" sqref="H5:I15"/>
    </sheetView>
  </sheetViews>
  <sheetFormatPr baseColWidth="10" defaultRowHeight="15" x14ac:dyDescent="0.25"/>
  <cols>
    <col min="1" max="1" width="39.42578125" style="7" bestFit="1" customWidth="1"/>
    <col min="2" max="2" width="18.28515625" style="7" customWidth="1"/>
    <col min="3" max="3" width="21.7109375" style="7" bestFit="1" customWidth="1"/>
    <col min="4" max="4" width="18.28515625" style="7" bestFit="1" customWidth="1"/>
    <col min="5" max="5" width="21.7109375" style="7" customWidth="1"/>
    <col min="6" max="6" width="23" style="7" customWidth="1"/>
    <col min="7" max="7" width="19.42578125" style="7" customWidth="1"/>
    <col min="8" max="8" width="21.28515625" style="7" customWidth="1"/>
    <col min="9" max="9" width="23.42578125" style="7" customWidth="1"/>
    <col min="10" max="10" width="21.42578125" style="7" customWidth="1"/>
    <col min="11" max="11" width="11.42578125" style="13"/>
    <col min="12" max="16384" width="11.42578125" style="7"/>
  </cols>
  <sheetData>
    <row r="1" spans="1:11" x14ac:dyDescent="0.25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x14ac:dyDescent="0.25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</row>
    <row r="5" spans="1:11" x14ac:dyDescent="0.25">
      <c r="A5" s="8" t="s">
        <v>17</v>
      </c>
      <c r="B5" s="6">
        <v>1</v>
      </c>
      <c r="C5" s="6">
        <v>1</v>
      </c>
      <c r="D5" s="5">
        <f>B5*100/C5</f>
        <v>100</v>
      </c>
      <c r="E5" s="4">
        <f>C5*100/$C$15</f>
        <v>2</v>
      </c>
      <c r="F5" s="6">
        <v>5</v>
      </c>
      <c r="G5" s="6">
        <v>4</v>
      </c>
      <c r="H5" s="6">
        <v>2</v>
      </c>
      <c r="I5" s="6"/>
      <c r="J5" s="10">
        <f>K5/$K$15</f>
        <v>3.1979115679556205E-2</v>
      </c>
      <c r="K5" s="13">
        <v>9.8000000000000007</v>
      </c>
    </row>
    <row r="6" spans="1:11" x14ac:dyDescent="0.25">
      <c r="A6" s="8" t="s">
        <v>43</v>
      </c>
      <c r="B6" s="6">
        <v>3</v>
      </c>
      <c r="C6" s="6">
        <v>3</v>
      </c>
      <c r="D6" s="5">
        <f t="shared" ref="D6:D15" si="0">B6*100/C6</f>
        <v>100</v>
      </c>
      <c r="E6" s="4">
        <f t="shared" ref="E6:E15" si="1">C6*100/$C$15</f>
        <v>6</v>
      </c>
      <c r="F6" s="6">
        <v>15</v>
      </c>
      <c r="G6" s="6">
        <v>11</v>
      </c>
      <c r="H6" s="6">
        <v>8</v>
      </c>
      <c r="I6" s="6"/>
      <c r="J6" s="10">
        <f t="shared" ref="J6:J15" si="2">K6/$K$15</f>
        <v>7.766356665035079E-2</v>
      </c>
      <c r="K6" s="13">
        <v>23.800000000000004</v>
      </c>
    </row>
    <row r="7" spans="1:11" x14ac:dyDescent="0.25">
      <c r="A7" s="8" t="s">
        <v>50</v>
      </c>
      <c r="B7" s="6">
        <v>1</v>
      </c>
      <c r="C7" s="6">
        <v>2</v>
      </c>
      <c r="D7" s="5">
        <f t="shared" si="0"/>
        <v>50</v>
      </c>
      <c r="E7" s="4">
        <f t="shared" si="1"/>
        <v>4</v>
      </c>
      <c r="F7" s="6"/>
      <c r="G7" s="6"/>
      <c r="H7" s="6">
        <v>2</v>
      </c>
      <c r="I7" s="6"/>
      <c r="J7" s="10">
        <f t="shared" si="2"/>
        <v>2.3494860499265784E-2</v>
      </c>
      <c r="K7" s="13">
        <v>7.2000000000000011</v>
      </c>
    </row>
    <row r="8" spans="1:11" x14ac:dyDescent="0.25">
      <c r="A8" s="8" t="s">
        <v>18</v>
      </c>
      <c r="B8" s="6">
        <v>0</v>
      </c>
      <c r="C8" s="6">
        <v>2</v>
      </c>
      <c r="D8" s="5">
        <f t="shared" si="0"/>
        <v>0</v>
      </c>
      <c r="E8" s="4">
        <f t="shared" si="1"/>
        <v>4</v>
      </c>
      <c r="F8" s="6"/>
      <c r="G8" s="6"/>
      <c r="H8" s="6"/>
      <c r="I8" s="6"/>
      <c r="J8" s="10">
        <f t="shared" si="2"/>
        <v>7.0158263990863098E-2</v>
      </c>
      <c r="K8" s="13">
        <v>21.5</v>
      </c>
    </row>
    <row r="9" spans="1:11" x14ac:dyDescent="0.25">
      <c r="A9" s="8" t="s">
        <v>19</v>
      </c>
      <c r="B9" s="6">
        <v>2</v>
      </c>
      <c r="C9" s="6">
        <v>2</v>
      </c>
      <c r="D9" s="5">
        <f t="shared" si="0"/>
        <v>100</v>
      </c>
      <c r="E9" s="4">
        <f t="shared" si="1"/>
        <v>4</v>
      </c>
      <c r="F9" s="6"/>
      <c r="G9" s="6"/>
      <c r="H9" s="6">
        <v>3</v>
      </c>
      <c r="I9" s="6">
        <v>2</v>
      </c>
      <c r="J9" s="10">
        <f t="shared" si="2"/>
        <v>7.5053026594876809E-2</v>
      </c>
      <c r="K9" s="13">
        <v>23</v>
      </c>
    </row>
    <row r="10" spans="1:11" x14ac:dyDescent="0.25">
      <c r="A10" s="8" t="s">
        <v>20</v>
      </c>
      <c r="B10" s="6">
        <v>0</v>
      </c>
      <c r="C10" s="6">
        <v>1</v>
      </c>
      <c r="D10" s="5">
        <f t="shared" si="0"/>
        <v>0</v>
      </c>
      <c r="E10" s="4">
        <f t="shared" si="1"/>
        <v>2</v>
      </c>
      <c r="F10" s="6">
        <v>3</v>
      </c>
      <c r="G10" s="6"/>
      <c r="H10" s="6"/>
      <c r="I10" s="6"/>
      <c r="J10" s="10">
        <f t="shared" si="2"/>
        <v>9.2347854462391903E-3</v>
      </c>
      <c r="K10" s="13">
        <v>2.83</v>
      </c>
    </row>
    <row r="11" spans="1:11" x14ac:dyDescent="0.25">
      <c r="A11" s="8" t="s">
        <v>21</v>
      </c>
      <c r="B11" s="6">
        <v>4</v>
      </c>
      <c r="C11" s="6">
        <v>4</v>
      </c>
      <c r="D11" s="5">
        <f t="shared" si="0"/>
        <v>100</v>
      </c>
      <c r="E11" s="4">
        <f t="shared" si="1"/>
        <v>8</v>
      </c>
      <c r="F11" s="6">
        <v>6</v>
      </c>
      <c r="G11" s="6">
        <v>4</v>
      </c>
      <c r="H11" s="6">
        <v>9</v>
      </c>
      <c r="I11" s="6">
        <v>2</v>
      </c>
      <c r="J11" s="10">
        <f t="shared" si="2"/>
        <v>6.363191385217816E-2</v>
      </c>
      <c r="K11" s="13">
        <v>19.5</v>
      </c>
    </row>
    <row r="12" spans="1:11" x14ac:dyDescent="0.25">
      <c r="A12" s="8" t="s">
        <v>22</v>
      </c>
      <c r="B12" s="6">
        <v>1</v>
      </c>
      <c r="C12" s="6">
        <v>15</v>
      </c>
      <c r="D12" s="5">
        <f t="shared" si="0"/>
        <v>6.666666666666667</v>
      </c>
      <c r="E12" s="4">
        <f t="shared" si="1"/>
        <v>30</v>
      </c>
      <c r="F12" s="6"/>
      <c r="G12" s="6"/>
      <c r="H12" s="6">
        <v>10</v>
      </c>
      <c r="I12" s="6"/>
      <c r="J12" s="10">
        <f t="shared" si="2"/>
        <v>0.24601076847772885</v>
      </c>
      <c r="K12" s="13">
        <v>75.390000000000015</v>
      </c>
    </row>
    <row r="13" spans="1:11" x14ac:dyDescent="0.25">
      <c r="A13" s="8" t="s">
        <v>23</v>
      </c>
      <c r="B13" s="6">
        <v>1</v>
      </c>
      <c r="C13" s="6">
        <v>6</v>
      </c>
      <c r="D13" s="5">
        <f t="shared" si="0"/>
        <v>16.666666666666668</v>
      </c>
      <c r="E13" s="4">
        <f t="shared" si="1"/>
        <v>12</v>
      </c>
      <c r="F13" s="6">
        <v>24</v>
      </c>
      <c r="G13" s="6"/>
      <c r="H13" s="6">
        <v>2</v>
      </c>
      <c r="I13" s="6">
        <v>1</v>
      </c>
      <c r="J13" s="10">
        <f t="shared" si="2"/>
        <v>0.12791646271822477</v>
      </c>
      <c r="K13" s="13">
        <v>39.199999999999989</v>
      </c>
    </row>
    <row r="14" spans="1:11" x14ac:dyDescent="0.25">
      <c r="A14" s="8" t="s">
        <v>24</v>
      </c>
      <c r="B14" s="6">
        <v>14</v>
      </c>
      <c r="C14" s="6">
        <v>14</v>
      </c>
      <c r="D14" s="5">
        <f t="shared" si="0"/>
        <v>100</v>
      </c>
      <c r="E14" s="4">
        <f t="shared" si="1"/>
        <v>28</v>
      </c>
      <c r="F14" s="6">
        <v>60</v>
      </c>
      <c r="G14" s="6">
        <v>22</v>
      </c>
      <c r="H14" s="6">
        <v>9</v>
      </c>
      <c r="I14" s="6">
        <v>2</v>
      </c>
      <c r="J14" s="10">
        <f t="shared" si="2"/>
        <v>0.27485723609071622</v>
      </c>
      <c r="K14" s="13">
        <v>84.22999999999999</v>
      </c>
    </row>
    <row r="15" spans="1:11" x14ac:dyDescent="0.25">
      <c r="A15" s="17" t="s">
        <v>25</v>
      </c>
      <c r="B15" s="8">
        <v>27</v>
      </c>
      <c r="C15" s="8">
        <v>50</v>
      </c>
      <c r="D15" s="5">
        <f t="shared" si="0"/>
        <v>54</v>
      </c>
      <c r="E15" s="4">
        <f t="shared" si="1"/>
        <v>100</v>
      </c>
      <c r="F15" s="8">
        <v>113</v>
      </c>
      <c r="G15" s="8">
        <v>41</v>
      </c>
      <c r="H15" s="8">
        <v>45</v>
      </c>
      <c r="I15" s="8">
        <v>7</v>
      </c>
      <c r="J15" s="10">
        <f t="shared" si="2"/>
        <v>1</v>
      </c>
      <c r="K15" s="13">
        <v>306.45000000000005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workbookViewId="0">
      <selection activeCell="H5" sqref="H5:I15"/>
    </sheetView>
  </sheetViews>
  <sheetFormatPr baseColWidth="10" defaultRowHeight="15" x14ac:dyDescent="0.25"/>
  <cols>
    <col min="1" max="1" width="41.85546875" style="7" bestFit="1" customWidth="1"/>
    <col min="2" max="2" width="18.28515625" style="7" customWidth="1"/>
    <col min="3" max="3" width="21.7109375" style="7" bestFit="1" customWidth="1"/>
    <col min="4" max="4" width="18.28515625" style="7" bestFit="1" customWidth="1"/>
    <col min="5" max="5" width="21.7109375" style="7" customWidth="1"/>
    <col min="6" max="6" width="23" style="7" customWidth="1"/>
    <col min="7" max="7" width="19.42578125" style="7" customWidth="1"/>
    <col min="8" max="8" width="21.28515625" style="7" customWidth="1"/>
    <col min="9" max="9" width="23.42578125" style="7" customWidth="1"/>
    <col min="10" max="10" width="21.42578125" style="7" customWidth="1"/>
    <col min="11" max="11" width="11.42578125" style="13"/>
    <col min="12" max="16384" width="11.42578125" style="7"/>
  </cols>
  <sheetData>
    <row r="1" spans="1:11" x14ac:dyDescent="0.25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x14ac:dyDescent="0.25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</row>
    <row r="5" spans="1:11" x14ac:dyDescent="0.25">
      <c r="A5" s="8" t="s">
        <v>43</v>
      </c>
      <c r="B5" s="6">
        <v>3</v>
      </c>
      <c r="C5" s="6">
        <v>3</v>
      </c>
      <c r="D5" s="5">
        <f>B5*100/C5</f>
        <v>100</v>
      </c>
      <c r="E5" s="4">
        <f>C5*100/$C$15</f>
        <v>7.5</v>
      </c>
      <c r="F5" s="6">
        <v>15</v>
      </c>
      <c r="G5" s="6">
        <v>11</v>
      </c>
      <c r="H5" s="6">
        <v>2</v>
      </c>
      <c r="I5" s="6">
        <v>1</v>
      </c>
      <c r="J5" s="10">
        <f>K5/$K$15</f>
        <v>2.5950188297098012E-2</v>
      </c>
      <c r="K5" s="13">
        <v>8.1999999999999993</v>
      </c>
    </row>
    <row r="6" spans="1:11" x14ac:dyDescent="0.25">
      <c r="A6" s="8" t="s">
        <v>50</v>
      </c>
      <c r="B6" s="6">
        <v>2</v>
      </c>
      <c r="C6" s="6">
        <v>2</v>
      </c>
      <c r="D6" s="5">
        <f t="shared" ref="D6:D15" si="0">B6*100/C6</f>
        <v>100</v>
      </c>
      <c r="E6" s="4">
        <f t="shared" ref="E6:E15" si="1">C6*100/$C$15</f>
        <v>5</v>
      </c>
      <c r="F6" s="6"/>
      <c r="G6" s="6"/>
      <c r="H6" s="6"/>
      <c r="I6" s="6"/>
      <c r="J6" s="10">
        <f t="shared" ref="J6:J15" si="2">K6/$K$15</f>
        <v>1.6139751257951203E-2</v>
      </c>
      <c r="K6" s="13">
        <v>5.0999999999999996</v>
      </c>
    </row>
    <row r="7" spans="1:11" x14ac:dyDescent="0.25">
      <c r="A7" s="8" t="s">
        <v>18</v>
      </c>
      <c r="B7" s="6">
        <v>0</v>
      </c>
      <c r="C7" s="6">
        <v>1</v>
      </c>
      <c r="D7" s="5">
        <f t="shared" si="0"/>
        <v>0</v>
      </c>
      <c r="E7" s="4">
        <f t="shared" si="1"/>
        <v>2.5</v>
      </c>
      <c r="F7" s="6"/>
      <c r="G7" s="6"/>
      <c r="H7" s="6">
        <v>5</v>
      </c>
      <c r="I7" s="6"/>
      <c r="J7" s="10">
        <f t="shared" si="2"/>
        <v>9.4939713282065907E-3</v>
      </c>
      <c r="K7" s="13">
        <v>3</v>
      </c>
    </row>
    <row r="8" spans="1:11" x14ac:dyDescent="0.25">
      <c r="A8" s="8" t="s">
        <v>19</v>
      </c>
      <c r="B8" s="6">
        <v>4</v>
      </c>
      <c r="C8" s="6">
        <v>4</v>
      </c>
      <c r="D8" s="5">
        <f t="shared" si="0"/>
        <v>100</v>
      </c>
      <c r="E8" s="4">
        <f t="shared" si="1"/>
        <v>10</v>
      </c>
      <c r="F8" s="6"/>
      <c r="G8" s="6"/>
      <c r="H8" s="6">
        <v>5</v>
      </c>
      <c r="I8" s="6">
        <v>3</v>
      </c>
      <c r="J8" s="10">
        <f t="shared" si="2"/>
        <v>0.11899110731352258</v>
      </c>
      <c r="K8" s="13">
        <v>37.599999999999994</v>
      </c>
    </row>
    <row r="9" spans="1:11" x14ac:dyDescent="0.25">
      <c r="A9" s="8" t="s">
        <v>20</v>
      </c>
      <c r="B9" s="6">
        <v>0</v>
      </c>
      <c r="C9" s="6">
        <v>1</v>
      </c>
      <c r="D9" s="5">
        <f t="shared" si="0"/>
        <v>0</v>
      </c>
      <c r="E9" s="4">
        <f t="shared" si="1"/>
        <v>2.5</v>
      </c>
      <c r="F9" s="6">
        <v>3</v>
      </c>
      <c r="G9" s="6"/>
      <c r="H9" s="6">
        <v>3</v>
      </c>
      <c r="I9" s="6">
        <v>1</v>
      </c>
      <c r="J9" s="10">
        <f t="shared" si="2"/>
        <v>3.6077091047185039E-2</v>
      </c>
      <c r="K9" s="13">
        <v>11.399999999999999</v>
      </c>
    </row>
    <row r="10" spans="1:11" x14ac:dyDescent="0.25">
      <c r="A10" s="8" t="s">
        <v>21</v>
      </c>
      <c r="B10" s="6">
        <v>6</v>
      </c>
      <c r="C10" s="6">
        <v>6</v>
      </c>
      <c r="D10" s="5">
        <f t="shared" si="0"/>
        <v>100</v>
      </c>
      <c r="E10" s="4">
        <f t="shared" si="1"/>
        <v>15</v>
      </c>
      <c r="F10" s="6">
        <v>9</v>
      </c>
      <c r="G10" s="6">
        <v>4</v>
      </c>
      <c r="H10" s="6">
        <v>18</v>
      </c>
      <c r="I10" s="6">
        <v>2</v>
      </c>
      <c r="J10" s="10">
        <f t="shared" si="2"/>
        <v>0.19779106933763729</v>
      </c>
      <c r="K10" s="13">
        <v>62.5</v>
      </c>
    </row>
    <row r="11" spans="1:11" x14ac:dyDescent="0.25">
      <c r="A11" s="8" t="s">
        <v>33</v>
      </c>
      <c r="B11" s="6">
        <v>1</v>
      </c>
      <c r="C11" s="6">
        <v>1</v>
      </c>
      <c r="D11" s="5">
        <f t="shared" si="0"/>
        <v>100</v>
      </c>
      <c r="E11" s="4">
        <f t="shared" si="1"/>
        <v>2.5</v>
      </c>
      <c r="F11" s="6">
        <v>2</v>
      </c>
      <c r="G11" s="6">
        <v>1</v>
      </c>
      <c r="H11" s="6"/>
      <c r="I11" s="6"/>
      <c r="J11" s="10">
        <f t="shared" si="2"/>
        <v>1.4240956992309886E-2</v>
      </c>
      <c r="K11" s="13">
        <v>4.5</v>
      </c>
    </row>
    <row r="12" spans="1:11" x14ac:dyDescent="0.25">
      <c r="A12" s="8" t="s">
        <v>22</v>
      </c>
      <c r="B12" s="6">
        <v>2</v>
      </c>
      <c r="C12" s="6">
        <v>10</v>
      </c>
      <c r="D12" s="5">
        <f t="shared" si="0"/>
        <v>20</v>
      </c>
      <c r="E12" s="4">
        <f t="shared" si="1"/>
        <v>25</v>
      </c>
      <c r="F12" s="6"/>
      <c r="G12" s="6"/>
      <c r="H12" s="6">
        <v>15</v>
      </c>
      <c r="I12" s="6">
        <v>2</v>
      </c>
      <c r="J12" s="10">
        <f t="shared" si="2"/>
        <v>0.26402734263742528</v>
      </c>
      <c r="K12" s="13">
        <v>83.429999999999993</v>
      </c>
    </row>
    <row r="13" spans="1:11" x14ac:dyDescent="0.25">
      <c r="A13" s="8" t="s">
        <v>23</v>
      </c>
      <c r="B13" s="6">
        <v>0</v>
      </c>
      <c r="C13" s="6">
        <v>2</v>
      </c>
      <c r="D13" s="5">
        <f t="shared" si="0"/>
        <v>0</v>
      </c>
      <c r="E13" s="4">
        <f t="shared" si="1"/>
        <v>5</v>
      </c>
      <c r="F13" s="6">
        <v>8</v>
      </c>
      <c r="G13" s="6"/>
      <c r="H13" s="6">
        <v>2</v>
      </c>
      <c r="I13" s="6">
        <v>1</v>
      </c>
      <c r="J13" s="10">
        <f t="shared" si="2"/>
        <v>3.3228899648723068E-2</v>
      </c>
      <c r="K13" s="13">
        <v>10.5</v>
      </c>
    </row>
    <row r="14" spans="1:11" x14ac:dyDescent="0.25">
      <c r="A14" s="8" t="s">
        <v>24</v>
      </c>
      <c r="B14" s="6">
        <v>10</v>
      </c>
      <c r="C14" s="6">
        <v>10</v>
      </c>
      <c r="D14" s="5">
        <f t="shared" si="0"/>
        <v>100</v>
      </c>
      <c r="E14" s="4">
        <f t="shared" si="1"/>
        <v>25</v>
      </c>
      <c r="F14" s="6">
        <v>41</v>
      </c>
      <c r="G14" s="6">
        <v>14</v>
      </c>
      <c r="H14" s="6">
        <v>4</v>
      </c>
      <c r="I14" s="6"/>
      <c r="J14" s="10">
        <f t="shared" si="2"/>
        <v>0.28405962213994113</v>
      </c>
      <c r="K14" s="13">
        <v>89.759999999999991</v>
      </c>
    </row>
    <row r="15" spans="1:11" x14ac:dyDescent="0.25">
      <c r="A15" s="8" t="s">
        <v>25</v>
      </c>
      <c r="B15" s="6">
        <v>28</v>
      </c>
      <c r="C15" s="6">
        <v>40</v>
      </c>
      <c r="D15" s="5">
        <f t="shared" si="0"/>
        <v>70</v>
      </c>
      <c r="E15" s="4">
        <f t="shared" si="1"/>
        <v>100</v>
      </c>
      <c r="F15" s="6">
        <v>78</v>
      </c>
      <c r="G15" s="6">
        <v>30</v>
      </c>
      <c r="H15" s="6">
        <v>54</v>
      </c>
      <c r="I15" s="6">
        <v>10</v>
      </c>
      <c r="J15" s="10">
        <f t="shared" si="2"/>
        <v>1</v>
      </c>
      <c r="K15" s="13">
        <v>315.98999999999995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H5" sqref="H5:I14"/>
    </sheetView>
  </sheetViews>
  <sheetFormatPr baseColWidth="10" defaultRowHeight="15" x14ac:dyDescent="0.25"/>
  <cols>
    <col min="1" max="1" width="41.85546875" style="7" bestFit="1" customWidth="1"/>
    <col min="2" max="2" width="18.28515625" style="7" customWidth="1"/>
    <col min="3" max="3" width="21.7109375" style="7" bestFit="1" customWidth="1"/>
    <col min="4" max="4" width="18.28515625" style="7" bestFit="1" customWidth="1"/>
    <col min="5" max="5" width="21.7109375" style="7" customWidth="1"/>
    <col min="6" max="6" width="23" style="7" customWidth="1"/>
    <col min="7" max="7" width="19.42578125" style="7" customWidth="1"/>
    <col min="8" max="8" width="21.28515625" style="7" customWidth="1"/>
    <col min="9" max="9" width="23.42578125" style="7" customWidth="1"/>
    <col min="10" max="10" width="21.42578125" style="7" customWidth="1"/>
    <col min="11" max="11" width="11.42578125" style="13"/>
    <col min="12" max="16384" width="11.42578125" style="7"/>
  </cols>
  <sheetData>
    <row r="1" spans="1:11" x14ac:dyDescent="0.25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x14ac:dyDescent="0.25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</row>
    <row r="5" spans="1:11" x14ac:dyDescent="0.25">
      <c r="A5" s="8" t="s">
        <v>43</v>
      </c>
      <c r="B5" s="6">
        <v>1</v>
      </c>
      <c r="C5" s="6">
        <v>1</v>
      </c>
      <c r="D5" s="5">
        <f>B5*100/C5</f>
        <v>100</v>
      </c>
      <c r="E5" s="4">
        <f>C5*100/$C$14</f>
        <v>2.5641025641025643</v>
      </c>
      <c r="F5" s="6">
        <v>4</v>
      </c>
      <c r="G5" s="6">
        <v>3</v>
      </c>
      <c r="H5" s="6">
        <v>1</v>
      </c>
      <c r="I5" s="6"/>
      <c r="J5" s="10">
        <f>K5/$K$14</f>
        <v>1.7852588625350673E-2</v>
      </c>
      <c r="K5" s="13">
        <v>7</v>
      </c>
    </row>
    <row r="6" spans="1:11" x14ac:dyDescent="0.25">
      <c r="A6" s="8" t="s">
        <v>50</v>
      </c>
      <c r="B6" s="6">
        <v>0</v>
      </c>
      <c r="C6" s="6">
        <v>2</v>
      </c>
      <c r="D6" s="5">
        <f t="shared" ref="D6:D14" si="0">B6*100/C6</f>
        <v>0</v>
      </c>
      <c r="E6" s="4">
        <f t="shared" ref="E6:E14" si="1">C6*100/$C$14</f>
        <v>5.1282051282051286</v>
      </c>
      <c r="F6" s="6"/>
      <c r="G6" s="6"/>
      <c r="H6" s="6">
        <v>3</v>
      </c>
      <c r="I6" s="6"/>
      <c r="J6" s="10">
        <f t="shared" ref="J6:J14" si="2">K6/$K$14</f>
        <v>2.7543993879112466E-2</v>
      </c>
      <c r="K6" s="13">
        <v>10.8</v>
      </c>
    </row>
    <row r="7" spans="1:11" x14ac:dyDescent="0.25">
      <c r="A7" s="8" t="s">
        <v>18</v>
      </c>
      <c r="B7" s="6">
        <v>1</v>
      </c>
      <c r="C7" s="6">
        <v>2</v>
      </c>
      <c r="D7" s="5">
        <f t="shared" si="0"/>
        <v>50</v>
      </c>
      <c r="E7" s="4">
        <f t="shared" si="1"/>
        <v>5.1282051282051286</v>
      </c>
      <c r="F7" s="6"/>
      <c r="G7" s="6"/>
      <c r="H7" s="6"/>
      <c r="I7" s="6">
        <v>1</v>
      </c>
      <c r="J7" s="10">
        <f t="shared" si="2"/>
        <v>8.9262943126753341E-2</v>
      </c>
      <c r="K7" s="13">
        <v>34.999999999999993</v>
      </c>
    </row>
    <row r="8" spans="1:11" x14ac:dyDescent="0.25">
      <c r="A8" s="8" t="s">
        <v>20</v>
      </c>
      <c r="B8" s="6">
        <v>0</v>
      </c>
      <c r="C8" s="6">
        <v>2</v>
      </c>
      <c r="D8" s="5">
        <f t="shared" si="0"/>
        <v>0</v>
      </c>
      <c r="E8" s="4">
        <f t="shared" si="1"/>
        <v>5.1282051282051286</v>
      </c>
      <c r="F8" s="6">
        <v>7</v>
      </c>
      <c r="G8" s="6"/>
      <c r="H8" s="6">
        <v>7</v>
      </c>
      <c r="I8" s="6">
        <v>1</v>
      </c>
      <c r="J8" s="10">
        <f t="shared" si="2"/>
        <v>6.8859984697781151E-2</v>
      </c>
      <c r="K8" s="13">
        <v>26.999999999999996</v>
      </c>
    </row>
    <row r="9" spans="1:11" x14ac:dyDescent="0.25">
      <c r="A9" s="8" t="s">
        <v>21</v>
      </c>
      <c r="B9" s="6">
        <v>7</v>
      </c>
      <c r="C9" s="6">
        <v>7</v>
      </c>
      <c r="D9" s="5">
        <f t="shared" si="0"/>
        <v>100</v>
      </c>
      <c r="E9" s="4">
        <f t="shared" si="1"/>
        <v>17.948717948717949</v>
      </c>
      <c r="F9" s="6">
        <v>14</v>
      </c>
      <c r="G9" s="6">
        <v>4</v>
      </c>
      <c r="H9" s="6">
        <v>7</v>
      </c>
      <c r="I9" s="6">
        <v>2</v>
      </c>
      <c r="J9" s="10">
        <f t="shared" si="2"/>
        <v>0.22060698801326198</v>
      </c>
      <c r="K9" s="13">
        <v>86.500000000000043</v>
      </c>
    </row>
    <row r="10" spans="1:11" x14ac:dyDescent="0.25">
      <c r="A10" s="8" t="s">
        <v>33</v>
      </c>
      <c r="B10" s="6">
        <v>1</v>
      </c>
      <c r="C10" s="6">
        <v>1</v>
      </c>
      <c r="D10" s="5">
        <f t="shared" si="0"/>
        <v>100</v>
      </c>
      <c r="E10" s="4">
        <f t="shared" si="1"/>
        <v>2.5641025641025643</v>
      </c>
      <c r="F10" s="6">
        <v>2</v>
      </c>
      <c r="G10" s="6">
        <v>1</v>
      </c>
      <c r="H10" s="6"/>
      <c r="I10" s="6"/>
      <c r="J10" s="10">
        <f t="shared" si="2"/>
        <v>2.7543993879112466E-2</v>
      </c>
      <c r="K10" s="13">
        <v>10.8</v>
      </c>
    </row>
    <row r="11" spans="1:11" x14ac:dyDescent="0.25">
      <c r="A11" s="8" t="s">
        <v>22</v>
      </c>
      <c r="B11" s="6">
        <v>1</v>
      </c>
      <c r="C11" s="6">
        <v>5</v>
      </c>
      <c r="D11" s="5">
        <f t="shared" si="0"/>
        <v>20</v>
      </c>
      <c r="E11" s="4">
        <f t="shared" si="1"/>
        <v>12.820512820512821</v>
      </c>
      <c r="F11" s="6"/>
      <c r="G11" s="6"/>
      <c r="H11" s="6">
        <v>9</v>
      </c>
      <c r="I11" s="6"/>
      <c r="J11" s="10">
        <f t="shared" si="2"/>
        <v>7.7021168069370038E-2</v>
      </c>
      <c r="K11" s="13">
        <v>30.2</v>
      </c>
    </row>
    <row r="12" spans="1:11" x14ac:dyDescent="0.25">
      <c r="A12" s="8" t="s">
        <v>23</v>
      </c>
      <c r="B12" s="6">
        <v>0</v>
      </c>
      <c r="C12" s="6">
        <v>1</v>
      </c>
      <c r="D12" s="5">
        <f t="shared" si="0"/>
        <v>0</v>
      </c>
      <c r="E12" s="4">
        <f t="shared" si="1"/>
        <v>2.5641025641025643</v>
      </c>
      <c r="F12" s="6">
        <v>4</v>
      </c>
      <c r="G12" s="6"/>
      <c r="H12" s="6"/>
      <c r="I12" s="6"/>
      <c r="J12" s="10">
        <f t="shared" si="2"/>
        <v>5.5087987758224925E-2</v>
      </c>
      <c r="K12" s="13">
        <v>21.599999999999998</v>
      </c>
    </row>
    <row r="13" spans="1:11" x14ac:dyDescent="0.25">
      <c r="A13" s="8" t="s">
        <v>24</v>
      </c>
      <c r="B13" s="6">
        <v>18</v>
      </c>
      <c r="C13" s="6">
        <v>18</v>
      </c>
      <c r="D13" s="5">
        <f t="shared" si="0"/>
        <v>100</v>
      </c>
      <c r="E13" s="4">
        <f t="shared" si="1"/>
        <v>46.153846153846153</v>
      </c>
      <c r="F13" s="6">
        <v>61</v>
      </c>
      <c r="G13" s="6">
        <v>29</v>
      </c>
      <c r="H13" s="6">
        <v>12</v>
      </c>
      <c r="I13" s="6">
        <v>3</v>
      </c>
      <c r="J13" s="10">
        <f t="shared" si="2"/>
        <v>0.41622035195103291</v>
      </c>
      <c r="K13" s="13">
        <v>163.20000000000005</v>
      </c>
    </row>
    <row r="14" spans="1:11" x14ac:dyDescent="0.25">
      <c r="A14" s="8" t="s">
        <v>25</v>
      </c>
      <c r="B14" s="6">
        <v>29</v>
      </c>
      <c r="C14" s="6">
        <v>39</v>
      </c>
      <c r="D14" s="5">
        <f t="shared" si="0"/>
        <v>74.358974358974365</v>
      </c>
      <c r="E14" s="4">
        <f t="shared" si="1"/>
        <v>100</v>
      </c>
      <c r="F14" s="6">
        <v>92</v>
      </c>
      <c r="G14" s="6">
        <v>37</v>
      </c>
      <c r="H14" s="6">
        <v>39</v>
      </c>
      <c r="I14" s="6">
        <v>7</v>
      </c>
      <c r="J14" s="10">
        <f t="shared" si="2"/>
        <v>1</v>
      </c>
      <c r="K14" s="13">
        <v>392.10000000000008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workbookViewId="0">
      <selection activeCell="H5" sqref="H5:I10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3"/>
  </cols>
  <sheetData>
    <row r="1" spans="1:11" x14ac:dyDescent="0.25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7" customFormat="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13"/>
    </row>
    <row r="3" spans="1:11" s="7" customFormat="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13"/>
    </row>
    <row r="4" spans="1:1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</row>
    <row r="5" spans="1:11" x14ac:dyDescent="0.25">
      <c r="A5" s="2" t="s">
        <v>20</v>
      </c>
      <c r="B5" s="3">
        <v>0</v>
      </c>
      <c r="C5" s="3">
        <v>2</v>
      </c>
      <c r="D5" s="5">
        <f>B5*100/C5</f>
        <v>0</v>
      </c>
      <c r="E5" s="4">
        <f>C5*100/$C$10</f>
        <v>12.5</v>
      </c>
      <c r="F5" s="3">
        <v>9</v>
      </c>
      <c r="G5" s="3"/>
      <c r="H5" s="3">
        <v>5</v>
      </c>
      <c r="I5" s="3"/>
      <c r="J5" s="10">
        <f>K5/$K$10</f>
        <v>0.32079646017699115</v>
      </c>
      <c r="K5" s="13">
        <v>43.500000000000007</v>
      </c>
    </row>
    <row r="6" spans="1:11" s="7" customFormat="1" x14ac:dyDescent="0.25">
      <c r="A6" s="8" t="s">
        <v>21</v>
      </c>
      <c r="B6" s="6">
        <v>2</v>
      </c>
      <c r="C6" s="6">
        <v>2</v>
      </c>
      <c r="D6" s="5">
        <f t="shared" ref="D6:D10" si="0">B6*100/C6</f>
        <v>100</v>
      </c>
      <c r="E6" s="4">
        <f t="shared" ref="E6:E10" si="1">C6*100/$C$10</f>
        <v>12.5</v>
      </c>
      <c r="F6" s="6">
        <v>4</v>
      </c>
      <c r="G6" s="6">
        <v>2</v>
      </c>
      <c r="H6" s="6">
        <v>1</v>
      </c>
      <c r="I6" s="6"/>
      <c r="J6" s="10">
        <f t="shared" ref="J6:J10" si="2">K6/$K$10</f>
        <v>0.10693215339233036</v>
      </c>
      <c r="K6" s="13">
        <v>14.5</v>
      </c>
    </row>
    <row r="7" spans="1:11" s="7" customFormat="1" x14ac:dyDescent="0.25">
      <c r="A7" s="8" t="s">
        <v>33</v>
      </c>
      <c r="B7" s="6">
        <v>1</v>
      </c>
      <c r="C7" s="6">
        <v>1</v>
      </c>
      <c r="D7" s="5">
        <f t="shared" si="0"/>
        <v>100</v>
      </c>
      <c r="E7" s="4">
        <f t="shared" si="1"/>
        <v>6.25</v>
      </c>
      <c r="F7" s="6">
        <v>2</v>
      </c>
      <c r="G7" s="6">
        <v>1</v>
      </c>
      <c r="H7" s="6"/>
      <c r="I7" s="6"/>
      <c r="J7" s="10">
        <f t="shared" si="2"/>
        <v>4.4247787610619461E-2</v>
      </c>
      <c r="K7" s="13">
        <v>6</v>
      </c>
    </row>
    <row r="8" spans="1:11" s="7" customFormat="1" x14ac:dyDescent="0.25">
      <c r="A8" s="8" t="s">
        <v>22</v>
      </c>
      <c r="B8" s="6">
        <v>1</v>
      </c>
      <c r="C8" s="6">
        <v>1</v>
      </c>
      <c r="D8" s="5">
        <f t="shared" si="0"/>
        <v>100</v>
      </c>
      <c r="E8" s="4">
        <f t="shared" si="1"/>
        <v>6.25</v>
      </c>
      <c r="F8" s="6"/>
      <c r="G8" s="6"/>
      <c r="H8" s="6"/>
      <c r="I8" s="6"/>
      <c r="J8" s="10">
        <f t="shared" si="2"/>
        <v>0.11946902654867254</v>
      </c>
      <c r="K8" s="13">
        <v>16.2</v>
      </c>
    </row>
    <row r="9" spans="1:11" s="7" customFormat="1" x14ac:dyDescent="0.25">
      <c r="A9" s="8" t="s">
        <v>24</v>
      </c>
      <c r="B9" s="6">
        <v>10</v>
      </c>
      <c r="C9" s="6">
        <v>10</v>
      </c>
      <c r="D9" s="5">
        <f t="shared" si="0"/>
        <v>100</v>
      </c>
      <c r="E9" s="4">
        <f t="shared" si="1"/>
        <v>62.5</v>
      </c>
      <c r="F9" s="6">
        <v>35</v>
      </c>
      <c r="G9" s="6">
        <v>19</v>
      </c>
      <c r="H9" s="6">
        <v>5</v>
      </c>
      <c r="I9" s="6">
        <v>3</v>
      </c>
      <c r="J9" s="10">
        <f t="shared" si="2"/>
        <v>0.40855457227138642</v>
      </c>
      <c r="K9" s="13">
        <v>55.400000000000006</v>
      </c>
    </row>
    <row r="10" spans="1:11" s="7" customFormat="1" x14ac:dyDescent="0.25">
      <c r="A10" s="8" t="s">
        <v>25</v>
      </c>
      <c r="B10" s="6">
        <v>14</v>
      </c>
      <c r="C10" s="6">
        <v>16</v>
      </c>
      <c r="D10" s="5">
        <f t="shared" si="0"/>
        <v>87.5</v>
      </c>
      <c r="E10" s="4">
        <f t="shared" si="1"/>
        <v>100</v>
      </c>
      <c r="F10" s="6">
        <v>50</v>
      </c>
      <c r="G10" s="6">
        <v>22</v>
      </c>
      <c r="H10" s="6">
        <v>11</v>
      </c>
      <c r="I10" s="6">
        <v>3</v>
      </c>
      <c r="J10" s="10">
        <f t="shared" si="2"/>
        <v>1</v>
      </c>
      <c r="K10" s="13">
        <v>135.60000000000002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workbookViewId="0">
      <selection activeCell="H5" sqref="H5:I10"/>
    </sheetView>
  </sheetViews>
  <sheetFormatPr baseColWidth="10" defaultRowHeight="15" x14ac:dyDescent="0.25"/>
  <cols>
    <col min="1" max="1" width="39.42578125" style="7" bestFit="1" customWidth="1"/>
    <col min="2" max="2" width="18.28515625" style="7" customWidth="1"/>
    <col min="3" max="3" width="21.7109375" style="7" bestFit="1" customWidth="1"/>
    <col min="4" max="4" width="18.28515625" style="7" bestFit="1" customWidth="1"/>
    <col min="5" max="5" width="21.7109375" style="7" customWidth="1"/>
    <col min="6" max="6" width="23" style="7" customWidth="1"/>
    <col min="7" max="7" width="19.42578125" style="7" customWidth="1"/>
    <col min="8" max="8" width="21.28515625" style="7" customWidth="1"/>
    <col min="9" max="9" width="23.42578125" style="7" customWidth="1"/>
    <col min="10" max="10" width="21.42578125" style="7" customWidth="1"/>
    <col min="11" max="11" width="11.42578125" style="13"/>
    <col min="12" max="16384" width="11.42578125" style="7"/>
  </cols>
  <sheetData>
    <row r="1" spans="1:11" x14ac:dyDescent="0.25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x14ac:dyDescent="0.25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</row>
    <row r="5" spans="1:11" x14ac:dyDescent="0.25">
      <c r="A5" s="8" t="s">
        <v>43</v>
      </c>
      <c r="B5" s="6">
        <v>2</v>
      </c>
      <c r="C5" s="6">
        <v>2</v>
      </c>
      <c r="D5" s="5">
        <f>B5*100/C5</f>
        <v>100</v>
      </c>
      <c r="E5" s="4">
        <f>C5*100/$C$10</f>
        <v>9.0909090909090917</v>
      </c>
      <c r="F5" s="6">
        <v>9</v>
      </c>
      <c r="G5" s="6">
        <v>8</v>
      </c>
      <c r="H5" s="6">
        <v>1</v>
      </c>
      <c r="I5" s="6">
        <v>1</v>
      </c>
      <c r="J5" s="10">
        <f>K5/$K$10</f>
        <v>6.2893081761006289E-2</v>
      </c>
      <c r="K5" s="13">
        <v>2</v>
      </c>
    </row>
    <row r="6" spans="1:11" x14ac:dyDescent="0.25">
      <c r="A6" s="8" t="s">
        <v>21</v>
      </c>
      <c r="B6" s="6">
        <v>5</v>
      </c>
      <c r="C6" s="6">
        <v>5</v>
      </c>
      <c r="D6" s="5">
        <f t="shared" ref="D6:D10" si="0">B6*100/C6</f>
        <v>100</v>
      </c>
      <c r="E6" s="4">
        <f t="shared" ref="E6:E10" si="1">C6*100/$C$10</f>
        <v>22.727272727272727</v>
      </c>
      <c r="F6" s="6">
        <v>8</v>
      </c>
      <c r="G6" s="6">
        <v>4</v>
      </c>
      <c r="H6" s="6">
        <v>10</v>
      </c>
      <c r="I6" s="6">
        <v>3</v>
      </c>
      <c r="J6" s="10">
        <f t="shared" ref="J6:J10" si="2">K6/$K$10</f>
        <v>0.22012578616352202</v>
      </c>
      <c r="K6" s="13">
        <v>7</v>
      </c>
    </row>
    <row r="7" spans="1:11" x14ac:dyDescent="0.25">
      <c r="A7" s="8" t="s">
        <v>33</v>
      </c>
      <c r="B7" s="6">
        <v>2</v>
      </c>
      <c r="C7" s="6">
        <v>2</v>
      </c>
      <c r="D7" s="5">
        <f t="shared" si="0"/>
        <v>100</v>
      </c>
      <c r="E7" s="4">
        <f t="shared" si="1"/>
        <v>9.0909090909090917</v>
      </c>
      <c r="F7" s="6">
        <v>4</v>
      </c>
      <c r="G7" s="6">
        <v>2</v>
      </c>
      <c r="H7" s="6"/>
      <c r="I7" s="6"/>
      <c r="J7" s="10">
        <f t="shared" si="2"/>
        <v>6.2893081761006289E-2</v>
      </c>
      <c r="K7" s="13">
        <v>2</v>
      </c>
    </row>
    <row r="8" spans="1:11" x14ac:dyDescent="0.25">
      <c r="A8" s="8" t="s">
        <v>23</v>
      </c>
      <c r="B8" s="6">
        <v>0</v>
      </c>
      <c r="C8" s="6">
        <v>1</v>
      </c>
      <c r="D8" s="5">
        <f t="shared" si="0"/>
        <v>0</v>
      </c>
      <c r="E8" s="4">
        <f t="shared" si="1"/>
        <v>4.5454545454545459</v>
      </c>
      <c r="F8" s="6">
        <v>4</v>
      </c>
      <c r="G8" s="6"/>
      <c r="H8" s="6"/>
      <c r="I8" s="6"/>
      <c r="J8" s="10">
        <f t="shared" si="2"/>
        <v>9.4339622641509427E-2</v>
      </c>
      <c r="K8" s="13">
        <v>3</v>
      </c>
    </row>
    <row r="9" spans="1:11" x14ac:dyDescent="0.25">
      <c r="A9" s="8" t="s">
        <v>24</v>
      </c>
      <c r="B9" s="6">
        <v>12</v>
      </c>
      <c r="C9" s="6">
        <v>12</v>
      </c>
      <c r="D9" s="5">
        <f t="shared" si="0"/>
        <v>100</v>
      </c>
      <c r="E9" s="4">
        <f t="shared" si="1"/>
        <v>54.545454545454547</v>
      </c>
      <c r="F9" s="6">
        <v>36</v>
      </c>
      <c r="G9" s="6">
        <v>23</v>
      </c>
      <c r="H9" s="6">
        <v>11</v>
      </c>
      <c r="I9" s="6">
        <v>5</v>
      </c>
      <c r="J9" s="10">
        <f t="shared" si="2"/>
        <v>0.55974842767295596</v>
      </c>
      <c r="K9" s="13">
        <v>17.8</v>
      </c>
    </row>
    <row r="10" spans="1:11" x14ac:dyDescent="0.25">
      <c r="A10" s="8" t="s">
        <v>25</v>
      </c>
      <c r="B10" s="6">
        <v>21</v>
      </c>
      <c r="C10" s="6">
        <v>22</v>
      </c>
      <c r="D10" s="5">
        <f t="shared" si="0"/>
        <v>95.454545454545453</v>
      </c>
      <c r="E10" s="4">
        <f t="shared" si="1"/>
        <v>100</v>
      </c>
      <c r="F10" s="6">
        <v>61</v>
      </c>
      <c r="G10" s="6">
        <v>37</v>
      </c>
      <c r="H10" s="6">
        <v>22</v>
      </c>
      <c r="I10" s="6">
        <v>9</v>
      </c>
      <c r="J10" s="10">
        <f t="shared" si="2"/>
        <v>1</v>
      </c>
      <c r="K10" s="13">
        <v>31.8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workbookViewId="0">
      <selection activeCell="H5" sqref="H5:I10"/>
    </sheetView>
  </sheetViews>
  <sheetFormatPr baseColWidth="10" defaultRowHeight="15" x14ac:dyDescent="0.25"/>
  <cols>
    <col min="1" max="1" width="39.42578125" style="7" bestFit="1" customWidth="1"/>
    <col min="2" max="2" width="18.28515625" style="7" customWidth="1"/>
    <col min="3" max="3" width="21.7109375" style="7" bestFit="1" customWidth="1"/>
    <col min="4" max="4" width="18.28515625" style="7" bestFit="1" customWidth="1"/>
    <col min="5" max="5" width="21.7109375" style="7" customWidth="1"/>
    <col min="6" max="6" width="23" style="7" customWidth="1"/>
    <col min="7" max="7" width="19.42578125" style="7" customWidth="1"/>
    <col min="8" max="8" width="21.28515625" style="7" customWidth="1"/>
    <col min="9" max="9" width="23.42578125" style="7" customWidth="1"/>
    <col min="10" max="10" width="21.42578125" style="7" customWidth="1"/>
    <col min="11" max="11" width="11.42578125" style="13"/>
    <col min="12" max="16384" width="11.42578125" style="7"/>
  </cols>
  <sheetData>
    <row r="1" spans="1:11" x14ac:dyDescent="0.25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x14ac:dyDescent="0.25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</row>
    <row r="5" spans="1:11" x14ac:dyDescent="0.25">
      <c r="A5" s="8" t="s">
        <v>43</v>
      </c>
      <c r="B5" s="6">
        <v>3</v>
      </c>
      <c r="C5" s="6">
        <v>3</v>
      </c>
      <c r="D5" s="5">
        <f>B5*100/C5</f>
        <v>100</v>
      </c>
      <c r="E5" s="4">
        <f>C5*100/$C$10</f>
        <v>20</v>
      </c>
      <c r="F5" s="6">
        <v>15</v>
      </c>
      <c r="G5" s="6">
        <v>11</v>
      </c>
      <c r="H5" s="6">
        <v>2</v>
      </c>
      <c r="I5" s="6"/>
      <c r="J5" s="10">
        <f>K5/$K$10</f>
        <v>0.25000000000000006</v>
      </c>
      <c r="K5" s="13">
        <v>6.2</v>
      </c>
    </row>
    <row r="6" spans="1:11" x14ac:dyDescent="0.25">
      <c r="A6" s="8" t="s">
        <v>50</v>
      </c>
      <c r="B6" s="6">
        <v>1</v>
      </c>
      <c r="C6" s="6">
        <v>1</v>
      </c>
      <c r="D6" s="5">
        <f t="shared" ref="D6:D10" si="0">B6*100/C6</f>
        <v>100</v>
      </c>
      <c r="E6" s="4">
        <f t="shared" ref="E6:E10" si="1">C6*100/$C$10</f>
        <v>6.666666666666667</v>
      </c>
      <c r="F6" s="6"/>
      <c r="G6" s="6"/>
      <c r="H6" s="6"/>
      <c r="I6" s="6">
        <v>1</v>
      </c>
      <c r="J6" s="10">
        <f t="shared" ref="J6:J10" si="2">K6/$K$10</f>
        <v>4.0322580645161296E-2</v>
      </c>
      <c r="K6" s="13">
        <v>1</v>
      </c>
    </row>
    <row r="7" spans="1:11" x14ac:dyDescent="0.25">
      <c r="A7" s="8" t="s">
        <v>21</v>
      </c>
      <c r="B7" s="6">
        <v>2</v>
      </c>
      <c r="C7" s="6">
        <v>2</v>
      </c>
      <c r="D7" s="5">
        <f t="shared" si="0"/>
        <v>100</v>
      </c>
      <c r="E7" s="4">
        <f t="shared" si="1"/>
        <v>13.333333333333334</v>
      </c>
      <c r="F7" s="6">
        <v>2</v>
      </c>
      <c r="G7" s="6">
        <v>1</v>
      </c>
      <c r="H7" s="6">
        <v>5</v>
      </c>
      <c r="I7" s="6">
        <v>1</v>
      </c>
      <c r="J7" s="10">
        <f t="shared" si="2"/>
        <v>0.22177419354838712</v>
      </c>
      <c r="K7" s="13">
        <v>5.5</v>
      </c>
    </row>
    <row r="8" spans="1:11" x14ac:dyDescent="0.25">
      <c r="A8" s="8" t="s">
        <v>33</v>
      </c>
      <c r="B8" s="6">
        <v>1</v>
      </c>
      <c r="C8" s="6">
        <v>1</v>
      </c>
      <c r="D8" s="5">
        <f t="shared" si="0"/>
        <v>100</v>
      </c>
      <c r="E8" s="4">
        <f t="shared" si="1"/>
        <v>6.666666666666667</v>
      </c>
      <c r="F8" s="6">
        <v>2</v>
      </c>
      <c r="G8" s="6">
        <v>1</v>
      </c>
      <c r="H8" s="6"/>
      <c r="I8" s="6"/>
      <c r="J8" s="10">
        <f t="shared" si="2"/>
        <v>4.0322580645161296E-2</v>
      </c>
      <c r="K8" s="13">
        <v>1</v>
      </c>
    </row>
    <row r="9" spans="1:11" x14ac:dyDescent="0.25">
      <c r="A9" s="8" t="s">
        <v>24</v>
      </c>
      <c r="B9" s="6">
        <v>8</v>
      </c>
      <c r="C9" s="6">
        <v>8</v>
      </c>
      <c r="D9" s="5">
        <f t="shared" si="0"/>
        <v>100</v>
      </c>
      <c r="E9" s="4">
        <f t="shared" si="1"/>
        <v>53.333333333333336</v>
      </c>
      <c r="F9" s="6">
        <v>28</v>
      </c>
      <c r="G9" s="6">
        <v>14</v>
      </c>
      <c r="H9" s="6">
        <v>15</v>
      </c>
      <c r="I9" s="6">
        <v>5</v>
      </c>
      <c r="J9" s="10">
        <f t="shared" si="2"/>
        <v>0.44758064516129037</v>
      </c>
      <c r="K9" s="13">
        <v>11.1</v>
      </c>
    </row>
    <row r="10" spans="1:11" x14ac:dyDescent="0.25">
      <c r="A10" s="8" t="s">
        <v>25</v>
      </c>
      <c r="B10" s="6">
        <v>15</v>
      </c>
      <c r="C10" s="6">
        <v>15</v>
      </c>
      <c r="D10" s="5">
        <f t="shared" si="0"/>
        <v>100</v>
      </c>
      <c r="E10" s="4">
        <f t="shared" si="1"/>
        <v>100</v>
      </c>
      <c r="F10" s="6">
        <v>47</v>
      </c>
      <c r="G10" s="6">
        <v>27</v>
      </c>
      <c r="H10" s="6">
        <v>22</v>
      </c>
      <c r="I10" s="6">
        <v>7</v>
      </c>
      <c r="J10" s="10">
        <f t="shared" si="2"/>
        <v>1</v>
      </c>
      <c r="K10" s="13">
        <v>24.799999999999997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H5" sqref="H5:I14"/>
    </sheetView>
  </sheetViews>
  <sheetFormatPr baseColWidth="10" defaultRowHeight="15" x14ac:dyDescent="0.25"/>
  <cols>
    <col min="1" max="1" width="39.42578125" style="7" bestFit="1" customWidth="1"/>
    <col min="2" max="2" width="18.28515625" style="7" customWidth="1"/>
    <col min="3" max="3" width="21.7109375" style="7" bestFit="1" customWidth="1"/>
    <col min="4" max="4" width="18.28515625" style="7" bestFit="1" customWidth="1"/>
    <col min="5" max="5" width="21.7109375" style="7" customWidth="1"/>
    <col min="6" max="6" width="23" style="7" customWidth="1"/>
    <col min="7" max="7" width="19.42578125" style="7" customWidth="1"/>
    <col min="8" max="8" width="21.28515625" style="7" customWidth="1"/>
    <col min="9" max="9" width="23.42578125" style="7" customWidth="1"/>
    <col min="10" max="10" width="21.42578125" style="7" customWidth="1"/>
    <col min="11" max="11" width="11.42578125" style="13"/>
    <col min="12" max="16384" width="11.42578125" style="7"/>
  </cols>
  <sheetData>
    <row r="1" spans="1:11" x14ac:dyDescent="0.25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x14ac:dyDescent="0.25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</row>
    <row r="5" spans="1:11" x14ac:dyDescent="0.25">
      <c r="A5" s="8" t="s">
        <v>43</v>
      </c>
      <c r="B5" s="6">
        <v>2</v>
      </c>
      <c r="C5" s="6">
        <v>2</v>
      </c>
      <c r="D5" s="5">
        <f>B5*100/C5</f>
        <v>100</v>
      </c>
      <c r="E5" s="4">
        <f>C5*100/$C$14</f>
        <v>7.1428571428571432</v>
      </c>
      <c r="F5" s="6">
        <v>11</v>
      </c>
      <c r="G5" s="6">
        <v>8</v>
      </c>
      <c r="H5" s="6">
        <v>7</v>
      </c>
      <c r="I5" s="6"/>
      <c r="J5" s="10">
        <f>K5/$K$14</f>
        <v>0.13510253317249701</v>
      </c>
      <c r="K5" s="13">
        <v>22.400000000000002</v>
      </c>
    </row>
    <row r="6" spans="1:11" x14ac:dyDescent="0.25">
      <c r="A6" s="8" t="s">
        <v>50</v>
      </c>
      <c r="B6" s="6">
        <v>0</v>
      </c>
      <c r="C6" s="6">
        <v>1</v>
      </c>
      <c r="D6" s="5">
        <f t="shared" ref="D6:D14" si="0">B6*100/C6</f>
        <v>0</v>
      </c>
      <c r="E6" s="4">
        <f t="shared" ref="E6:E14" si="1">C6*100/$C$14</f>
        <v>3.5714285714285716</v>
      </c>
      <c r="F6" s="6"/>
      <c r="G6" s="6"/>
      <c r="H6" s="6">
        <v>2</v>
      </c>
      <c r="I6" s="6"/>
      <c r="J6" s="10">
        <f t="shared" ref="J6:J14" si="2">K6/$K$14</f>
        <v>8.4439083232810616E-3</v>
      </c>
      <c r="K6" s="13">
        <v>1.4</v>
      </c>
    </row>
    <row r="7" spans="1:11" x14ac:dyDescent="0.25">
      <c r="A7" s="8" t="s">
        <v>18</v>
      </c>
      <c r="B7" s="6">
        <v>0</v>
      </c>
      <c r="C7" s="6">
        <v>1</v>
      </c>
      <c r="D7" s="5">
        <f t="shared" si="0"/>
        <v>0</v>
      </c>
      <c r="E7" s="4">
        <f t="shared" si="1"/>
        <v>3.5714285714285716</v>
      </c>
      <c r="F7" s="6"/>
      <c r="G7" s="6"/>
      <c r="H7" s="6"/>
      <c r="I7" s="6"/>
      <c r="J7" s="10">
        <f t="shared" si="2"/>
        <v>5.7297949336550066E-2</v>
      </c>
      <c r="K7" s="13">
        <v>9.5</v>
      </c>
    </row>
    <row r="8" spans="1:11" x14ac:dyDescent="0.25">
      <c r="A8" s="8" t="s">
        <v>19</v>
      </c>
      <c r="B8" s="6">
        <v>2</v>
      </c>
      <c r="C8" s="6">
        <v>2</v>
      </c>
      <c r="D8" s="5">
        <f t="shared" si="0"/>
        <v>100</v>
      </c>
      <c r="E8" s="4">
        <f t="shared" si="1"/>
        <v>7.1428571428571432</v>
      </c>
      <c r="F8" s="6"/>
      <c r="G8" s="6"/>
      <c r="H8" s="6">
        <v>3</v>
      </c>
      <c r="I8" s="6">
        <v>2</v>
      </c>
      <c r="J8" s="10">
        <f t="shared" si="2"/>
        <v>8.0217129071170096E-2</v>
      </c>
      <c r="K8" s="13">
        <v>13.3</v>
      </c>
    </row>
    <row r="9" spans="1:11" x14ac:dyDescent="0.25">
      <c r="A9" s="8" t="s">
        <v>21</v>
      </c>
      <c r="B9" s="6">
        <v>3</v>
      </c>
      <c r="C9" s="6">
        <v>3</v>
      </c>
      <c r="D9" s="5">
        <f t="shared" si="0"/>
        <v>100</v>
      </c>
      <c r="E9" s="4">
        <f t="shared" si="1"/>
        <v>10.714285714285714</v>
      </c>
      <c r="F9" s="6">
        <v>9</v>
      </c>
      <c r="G9" s="6">
        <v>4</v>
      </c>
      <c r="H9" s="6">
        <v>5</v>
      </c>
      <c r="I9" s="6"/>
      <c r="J9" s="10">
        <f t="shared" si="2"/>
        <v>6.7551266586248493E-2</v>
      </c>
      <c r="K9" s="13">
        <v>11.2</v>
      </c>
    </row>
    <row r="10" spans="1:11" x14ac:dyDescent="0.25">
      <c r="A10" s="8" t="s">
        <v>33</v>
      </c>
      <c r="B10" s="6">
        <v>1</v>
      </c>
      <c r="C10" s="6">
        <v>1</v>
      </c>
      <c r="D10" s="5">
        <f t="shared" si="0"/>
        <v>100</v>
      </c>
      <c r="E10" s="4">
        <f t="shared" si="1"/>
        <v>3.5714285714285716</v>
      </c>
      <c r="F10" s="6">
        <v>2</v>
      </c>
      <c r="G10" s="6">
        <v>1</v>
      </c>
      <c r="H10" s="6"/>
      <c r="I10" s="6"/>
      <c r="J10" s="10">
        <f t="shared" si="2"/>
        <v>2.4125452352231607E-2</v>
      </c>
      <c r="K10" s="13">
        <v>4</v>
      </c>
    </row>
    <row r="11" spans="1:11" x14ac:dyDescent="0.25">
      <c r="A11" s="8" t="s">
        <v>22</v>
      </c>
      <c r="B11" s="6">
        <v>1</v>
      </c>
      <c r="C11" s="6">
        <v>6</v>
      </c>
      <c r="D11" s="5">
        <f t="shared" si="0"/>
        <v>16.666666666666668</v>
      </c>
      <c r="E11" s="4">
        <f t="shared" si="1"/>
        <v>21.428571428571427</v>
      </c>
      <c r="F11" s="6"/>
      <c r="G11" s="6"/>
      <c r="H11" s="6"/>
      <c r="I11" s="6"/>
      <c r="J11" s="10">
        <f t="shared" si="2"/>
        <v>0.18166465621230396</v>
      </c>
      <c r="K11" s="13">
        <v>30.119999999999994</v>
      </c>
    </row>
    <row r="12" spans="1:11" x14ac:dyDescent="0.25">
      <c r="A12" s="8" t="s">
        <v>23</v>
      </c>
      <c r="B12" s="6">
        <v>0</v>
      </c>
      <c r="C12" s="6">
        <v>2</v>
      </c>
      <c r="D12" s="5">
        <f t="shared" si="0"/>
        <v>0</v>
      </c>
      <c r="E12" s="4">
        <f t="shared" si="1"/>
        <v>7.1428571428571432</v>
      </c>
      <c r="F12" s="6">
        <v>10</v>
      </c>
      <c r="G12" s="6"/>
      <c r="H12" s="6"/>
      <c r="I12" s="6"/>
      <c r="J12" s="10">
        <f t="shared" si="2"/>
        <v>8.443908323281063E-2</v>
      </c>
      <c r="K12" s="13">
        <v>14</v>
      </c>
    </row>
    <row r="13" spans="1:11" x14ac:dyDescent="0.25">
      <c r="A13" s="8" t="s">
        <v>24</v>
      </c>
      <c r="B13" s="6">
        <v>10</v>
      </c>
      <c r="C13" s="6">
        <v>10</v>
      </c>
      <c r="D13" s="5">
        <f t="shared" si="0"/>
        <v>100</v>
      </c>
      <c r="E13" s="4">
        <f t="shared" si="1"/>
        <v>35.714285714285715</v>
      </c>
      <c r="F13" s="6">
        <v>45</v>
      </c>
      <c r="G13" s="6">
        <v>15</v>
      </c>
      <c r="H13" s="6">
        <v>8</v>
      </c>
      <c r="I13" s="6">
        <v>2</v>
      </c>
      <c r="J13" s="10">
        <f t="shared" si="2"/>
        <v>0.36115802171290706</v>
      </c>
      <c r="K13" s="13">
        <v>59.879999999999988</v>
      </c>
    </row>
    <row r="14" spans="1:11" x14ac:dyDescent="0.25">
      <c r="A14" s="17" t="s">
        <v>25</v>
      </c>
      <c r="B14" s="8">
        <v>19</v>
      </c>
      <c r="C14" s="8">
        <v>28</v>
      </c>
      <c r="D14" s="5">
        <f t="shared" si="0"/>
        <v>67.857142857142861</v>
      </c>
      <c r="E14" s="4">
        <f t="shared" si="1"/>
        <v>100</v>
      </c>
      <c r="F14" s="8">
        <v>77</v>
      </c>
      <c r="G14" s="8">
        <v>28</v>
      </c>
      <c r="H14" s="8">
        <v>25</v>
      </c>
      <c r="I14" s="8">
        <v>4</v>
      </c>
      <c r="J14" s="10">
        <f t="shared" si="2"/>
        <v>1</v>
      </c>
      <c r="K14" s="13">
        <v>165.79999999999998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workbookViewId="0">
      <selection activeCell="F36" sqref="F36"/>
    </sheetView>
  </sheetViews>
  <sheetFormatPr baseColWidth="10" defaultRowHeight="15" x14ac:dyDescent="0.25"/>
  <cols>
    <col min="1" max="1" width="39.42578125" style="24" bestFit="1" customWidth="1"/>
    <col min="2" max="2" width="18.28515625" style="24" customWidth="1"/>
    <col min="3" max="3" width="21.7109375" style="24" bestFit="1" customWidth="1"/>
    <col min="4" max="4" width="18.28515625" style="24" bestFit="1" customWidth="1"/>
    <col min="5" max="5" width="21.7109375" style="24" customWidth="1"/>
    <col min="6" max="6" width="23" style="24" customWidth="1"/>
    <col min="7" max="7" width="19.42578125" style="24" customWidth="1"/>
    <col min="8" max="8" width="21.28515625" style="24" customWidth="1"/>
    <col min="9" max="9" width="23.42578125" style="24" customWidth="1"/>
    <col min="10" max="10" width="21.42578125" style="24" customWidth="1"/>
    <col min="11" max="11" width="11.42578125" style="22"/>
    <col min="12" max="26" width="11.42578125" style="23"/>
    <col min="27" max="16384" width="11.42578125" style="24"/>
  </cols>
  <sheetData>
    <row r="1" spans="1:26" x14ac:dyDescent="0.25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</row>
    <row r="2" spans="1:26" x14ac:dyDescent="0.25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</row>
    <row r="3" spans="1:26" x14ac:dyDescent="0.25">
      <c r="A3" s="25" t="s">
        <v>58</v>
      </c>
      <c r="B3" s="25"/>
      <c r="C3" s="25"/>
      <c r="D3" s="25"/>
      <c r="E3" s="25"/>
      <c r="F3" s="25"/>
      <c r="G3" s="25"/>
      <c r="H3" s="25"/>
      <c r="I3" s="25"/>
      <c r="J3" s="25"/>
    </row>
    <row r="4" spans="1:26" x14ac:dyDescent="0.25">
      <c r="A4" s="26" t="s">
        <v>7</v>
      </c>
      <c r="B4" s="26" t="s">
        <v>8</v>
      </c>
      <c r="C4" s="26" t="s">
        <v>9</v>
      </c>
      <c r="D4" s="26" t="s">
        <v>10</v>
      </c>
      <c r="E4" s="26" t="s">
        <v>11</v>
      </c>
      <c r="F4" s="26" t="s">
        <v>12</v>
      </c>
      <c r="G4" s="26" t="s">
        <v>13</v>
      </c>
      <c r="H4" s="26" t="s">
        <v>14</v>
      </c>
      <c r="I4" s="26" t="s">
        <v>15</v>
      </c>
      <c r="J4" s="27" t="s">
        <v>16</v>
      </c>
    </row>
    <row r="5" spans="1:26" s="26" customFormat="1" x14ac:dyDescent="0.25">
      <c r="A5" s="28" t="s">
        <v>43</v>
      </c>
      <c r="B5" s="28">
        <v>6</v>
      </c>
      <c r="C5" s="28">
        <v>6</v>
      </c>
      <c r="D5" s="28">
        <f>B5*100/C5</f>
        <v>100</v>
      </c>
      <c r="E5" s="29">
        <f>C5*100/$C$11</f>
        <v>24</v>
      </c>
      <c r="F5" s="30">
        <v>29</v>
      </c>
      <c r="G5" s="30">
        <v>24</v>
      </c>
      <c r="H5" s="30">
        <v>1</v>
      </c>
      <c r="I5" s="30">
        <v>2</v>
      </c>
      <c r="J5" s="27">
        <f>K5/$K$11</f>
        <v>0.21612903225806451</v>
      </c>
      <c r="K5" s="31">
        <v>6.7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26" customFormat="1" x14ac:dyDescent="0.25">
      <c r="A6" s="28" t="s">
        <v>18</v>
      </c>
      <c r="B6" s="28">
        <v>0</v>
      </c>
      <c r="C6" s="28">
        <v>1</v>
      </c>
      <c r="D6" s="28">
        <f t="shared" ref="D6:D11" si="0">B6*100/C6</f>
        <v>0</v>
      </c>
      <c r="E6" s="29">
        <f t="shared" ref="E6:E11" si="1">C6*100/$C$11</f>
        <v>4</v>
      </c>
      <c r="F6" s="30"/>
      <c r="G6" s="30"/>
      <c r="H6" s="30"/>
      <c r="I6" s="30">
        <v>1</v>
      </c>
      <c r="J6" s="27">
        <f t="shared" ref="J6:J11" si="2">K6/$K$11</f>
        <v>3.2258064516129031E-2</v>
      </c>
      <c r="K6" s="32">
        <v>1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26" customFormat="1" x14ac:dyDescent="0.25">
      <c r="A7" s="28" t="s">
        <v>19</v>
      </c>
      <c r="B7" s="28">
        <v>2</v>
      </c>
      <c r="C7" s="28">
        <v>2</v>
      </c>
      <c r="D7" s="28">
        <f t="shared" si="0"/>
        <v>100</v>
      </c>
      <c r="E7" s="29">
        <f t="shared" si="1"/>
        <v>8</v>
      </c>
      <c r="F7" s="30"/>
      <c r="G7" s="30"/>
      <c r="H7" s="30">
        <v>2</v>
      </c>
      <c r="I7" s="30">
        <v>2</v>
      </c>
      <c r="J7" s="27">
        <f t="shared" si="2"/>
        <v>5.8064516129032261E-2</v>
      </c>
      <c r="K7" s="32">
        <v>1.8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26" customFormat="1" x14ac:dyDescent="0.25">
      <c r="A8" s="28" t="s">
        <v>21</v>
      </c>
      <c r="B8" s="28">
        <v>3</v>
      </c>
      <c r="C8" s="28">
        <v>3</v>
      </c>
      <c r="D8" s="28">
        <f t="shared" si="0"/>
        <v>100</v>
      </c>
      <c r="E8" s="29">
        <f t="shared" si="1"/>
        <v>12</v>
      </c>
      <c r="F8" s="30">
        <v>3</v>
      </c>
      <c r="G8" s="30">
        <v>1</v>
      </c>
      <c r="H8" s="30">
        <v>6</v>
      </c>
      <c r="I8" s="30">
        <v>2</v>
      </c>
      <c r="J8" s="27">
        <f t="shared" si="2"/>
        <v>0.17741935483870969</v>
      </c>
      <c r="K8" s="32">
        <v>5.5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26" customFormat="1" x14ac:dyDescent="0.25">
      <c r="A9" s="33" t="s">
        <v>22</v>
      </c>
      <c r="B9" s="28">
        <v>1</v>
      </c>
      <c r="C9" s="28">
        <v>2</v>
      </c>
      <c r="D9" s="28">
        <f t="shared" si="0"/>
        <v>50</v>
      </c>
      <c r="E9" s="29">
        <f t="shared" si="1"/>
        <v>8</v>
      </c>
      <c r="F9" s="30"/>
      <c r="G9" s="30"/>
      <c r="H9" s="30">
        <v>10</v>
      </c>
      <c r="I9" s="30">
        <v>1</v>
      </c>
      <c r="J9" s="27">
        <f t="shared" si="2"/>
        <v>8.0645161290322578E-2</v>
      </c>
      <c r="K9" s="32">
        <v>2.5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5">
      <c r="A10" s="34" t="s">
        <v>24</v>
      </c>
      <c r="B10" s="26">
        <v>11</v>
      </c>
      <c r="C10" s="26">
        <v>11</v>
      </c>
      <c r="D10" s="28">
        <f t="shared" si="0"/>
        <v>100</v>
      </c>
      <c r="E10" s="29">
        <f t="shared" si="1"/>
        <v>44</v>
      </c>
      <c r="F10" s="26">
        <v>40</v>
      </c>
      <c r="G10" s="26">
        <v>16</v>
      </c>
      <c r="H10" s="26">
        <v>16</v>
      </c>
      <c r="I10" s="26">
        <v>4</v>
      </c>
      <c r="J10" s="27">
        <f t="shared" si="2"/>
        <v>0.43548387096774194</v>
      </c>
      <c r="K10" s="22">
        <v>13.5</v>
      </c>
    </row>
    <row r="11" spans="1:26" x14ac:dyDescent="0.25">
      <c r="A11" s="33" t="s">
        <v>25</v>
      </c>
      <c r="B11" s="26">
        <v>23</v>
      </c>
      <c r="C11" s="26">
        <v>25</v>
      </c>
      <c r="D11" s="28">
        <f t="shared" si="0"/>
        <v>92</v>
      </c>
      <c r="E11" s="29">
        <f t="shared" si="1"/>
        <v>100</v>
      </c>
      <c r="F11" s="26">
        <v>72</v>
      </c>
      <c r="G11" s="26">
        <v>41</v>
      </c>
      <c r="H11" s="26">
        <v>35</v>
      </c>
      <c r="I11" s="26">
        <v>12</v>
      </c>
      <c r="J11" s="27">
        <f t="shared" si="2"/>
        <v>1</v>
      </c>
      <c r="K11" s="22">
        <v>31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H5" sqref="H5:I14"/>
    </sheetView>
  </sheetViews>
  <sheetFormatPr baseColWidth="10" defaultRowHeight="15" x14ac:dyDescent="0.25"/>
  <cols>
    <col min="1" max="1" width="42.7109375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</cols>
  <sheetData>
    <row r="1" spans="1:11" x14ac:dyDescent="0.25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7" customFormat="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13"/>
    </row>
    <row r="3" spans="1:11" s="7" customFormat="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13"/>
    </row>
    <row r="4" spans="1:1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</row>
    <row r="5" spans="1:11" x14ac:dyDescent="0.25">
      <c r="A5" s="2" t="s">
        <v>17</v>
      </c>
      <c r="B5" s="3">
        <v>1</v>
      </c>
      <c r="C5" s="3">
        <v>1</v>
      </c>
      <c r="D5" s="5">
        <f>B5*100/C5</f>
        <v>100</v>
      </c>
      <c r="E5" s="4">
        <f>C5*100/$C$14</f>
        <v>2.0833333333333335</v>
      </c>
      <c r="F5" s="3">
        <v>5</v>
      </c>
      <c r="G5" s="3">
        <v>4</v>
      </c>
      <c r="H5" s="3">
        <v>2</v>
      </c>
      <c r="I5" s="3"/>
      <c r="J5" s="9">
        <f>K5/$K$14</f>
        <v>3.3424283765347888E-2</v>
      </c>
      <c r="K5" s="13">
        <v>9.8000000000000007</v>
      </c>
    </row>
    <row r="6" spans="1:11" x14ac:dyDescent="0.25">
      <c r="A6" s="2" t="s">
        <v>43</v>
      </c>
      <c r="B6" s="3">
        <v>2</v>
      </c>
      <c r="C6" s="3">
        <v>2</v>
      </c>
      <c r="D6" s="5">
        <f t="shared" ref="D6:D14" si="0">B6*100/C6</f>
        <v>100</v>
      </c>
      <c r="E6" s="4">
        <f t="shared" ref="E6:E14" si="1">C6*100/$C$14</f>
        <v>4.166666666666667</v>
      </c>
      <c r="F6" s="3">
        <v>10</v>
      </c>
      <c r="G6" s="3">
        <v>7</v>
      </c>
      <c r="H6" s="3">
        <v>2</v>
      </c>
      <c r="I6" s="3"/>
      <c r="J6" s="9">
        <f t="shared" ref="J6:J14" si="2">K6/$K$14</f>
        <v>3.3424283765347881E-2</v>
      </c>
      <c r="K6" s="13">
        <v>9.7999999999999989</v>
      </c>
    </row>
    <row r="7" spans="1:11" x14ac:dyDescent="0.25">
      <c r="A7" s="2" t="s">
        <v>50</v>
      </c>
      <c r="B7" s="3">
        <v>1</v>
      </c>
      <c r="C7" s="3">
        <v>2</v>
      </c>
      <c r="D7" s="4">
        <f t="shared" si="0"/>
        <v>50</v>
      </c>
      <c r="E7" s="4">
        <f t="shared" si="1"/>
        <v>4.166666666666667</v>
      </c>
      <c r="F7" s="3"/>
      <c r="G7" s="3"/>
      <c r="H7" s="3">
        <v>2</v>
      </c>
      <c r="I7" s="3"/>
      <c r="J7" s="9">
        <f t="shared" si="2"/>
        <v>2.2169167803547069E-2</v>
      </c>
      <c r="K7" s="13">
        <v>6.5000000000000009</v>
      </c>
    </row>
    <row r="8" spans="1:11" x14ac:dyDescent="0.25">
      <c r="A8" s="2" t="s">
        <v>18</v>
      </c>
      <c r="B8" s="3">
        <v>0</v>
      </c>
      <c r="C8" s="3">
        <v>3</v>
      </c>
      <c r="D8" s="5">
        <f t="shared" si="0"/>
        <v>0</v>
      </c>
      <c r="E8" s="4">
        <f t="shared" si="1"/>
        <v>6.25</v>
      </c>
      <c r="F8" s="3"/>
      <c r="G8" s="3"/>
      <c r="H8" s="3">
        <v>5</v>
      </c>
      <c r="I8" s="3"/>
      <c r="J8" s="9">
        <f t="shared" si="2"/>
        <v>7.7762619372442027E-2</v>
      </c>
      <c r="K8" s="13">
        <v>22.8</v>
      </c>
    </row>
    <row r="9" spans="1:11" x14ac:dyDescent="0.25">
      <c r="A9" s="2" t="s">
        <v>19</v>
      </c>
      <c r="B9" s="3">
        <v>2</v>
      </c>
      <c r="C9" s="3">
        <v>2</v>
      </c>
      <c r="D9" s="5">
        <f t="shared" si="0"/>
        <v>100</v>
      </c>
      <c r="E9" s="4">
        <f t="shared" si="1"/>
        <v>4.166666666666667</v>
      </c>
      <c r="F9" s="3"/>
      <c r="G9" s="3"/>
      <c r="H9" s="3">
        <v>3</v>
      </c>
      <c r="I9" s="3">
        <v>2</v>
      </c>
      <c r="J9" s="9">
        <f t="shared" si="2"/>
        <v>7.8444747612551158E-2</v>
      </c>
      <c r="K9" s="13">
        <v>23</v>
      </c>
    </row>
    <row r="10" spans="1:11" x14ac:dyDescent="0.25">
      <c r="A10" s="2" t="s">
        <v>21</v>
      </c>
      <c r="B10" s="3">
        <v>4</v>
      </c>
      <c r="C10" s="3">
        <v>4</v>
      </c>
      <c r="D10" s="5">
        <f t="shared" si="0"/>
        <v>100</v>
      </c>
      <c r="E10" s="4">
        <f t="shared" si="1"/>
        <v>8.3333333333333339</v>
      </c>
      <c r="F10" s="3">
        <v>6</v>
      </c>
      <c r="G10" s="3">
        <v>4</v>
      </c>
      <c r="H10" s="3">
        <v>9</v>
      </c>
      <c r="I10" s="3">
        <v>2</v>
      </c>
      <c r="J10" s="9">
        <f t="shared" si="2"/>
        <v>6.6507503410641197E-2</v>
      </c>
      <c r="K10" s="13">
        <v>19.5</v>
      </c>
    </row>
    <row r="11" spans="1:11" x14ac:dyDescent="0.25">
      <c r="A11" s="2" t="s">
        <v>22</v>
      </c>
      <c r="B11" s="3">
        <v>1</v>
      </c>
      <c r="C11" s="3">
        <v>13</v>
      </c>
      <c r="D11" s="5">
        <f t="shared" si="0"/>
        <v>7.6923076923076925</v>
      </c>
      <c r="E11" s="4">
        <f t="shared" si="1"/>
        <v>27.083333333333332</v>
      </c>
      <c r="F11" s="3"/>
      <c r="G11" s="3"/>
      <c r="H11" s="3">
        <v>1</v>
      </c>
      <c r="I11" s="3"/>
      <c r="J11" s="9">
        <f t="shared" si="2"/>
        <v>0.23130968622100959</v>
      </c>
      <c r="K11" s="13">
        <v>67.820000000000007</v>
      </c>
    </row>
    <row r="12" spans="1:11" x14ac:dyDescent="0.25">
      <c r="A12" s="2" t="s">
        <v>23</v>
      </c>
      <c r="B12" s="3">
        <v>1</v>
      </c>
      <c r="C12" s="3">
        <v>4</v>
      </c>
      <c r="D12" s="5">
        <f t="shared" si="0"/>
        <v>25</v>
      </c>
      <c r="E12" s="4">
        <f t="shared" si="1"/>
        <v>8.3333333333333339</v>
      </c>
      <c r="F12" s="3">
        <v>15</v>
      </c>
      <c r="G12" s="3"/>
      <c r="H12" s="3">
        <v>2</v>
      </c>
      <c r="I12" s="3">
        <v>1</v>
      </c>
      <c r="J12" s="9">
        <f t="shared" si="2"/>
        <v>7.6398362892223723E-2</v>
      </c>
      <c r="K12" s="13">
        <v>22.399999999999995</v>
      </c>
    </row>
    <row r="13" spans="1:11" x14ac:dyDescent="0.25">
      <c r="A13" s="2" t="s">
        <v>24</v>
      </c>
      <c r="B13" s="3">
        <v>17</v>
      </c>
      <c r="C13" s="3">
        <v>17</v>
      </c>
      <c r="D13" s="5">
        <f t="shared" si="0"/>
        <v>100</v>
      </c>
      <c r="E13" s="4">
        <f t="shared" si="1"/>
        <v>35.416666666666664</v>
      </c>
      <c r="F13" s="3">
        <v>73</v>
      </c>
      <c r="G13" s="3">
        <v>26</v>
      </c>
      <c r="H13" s="3">
        <v>13</v>
      </c>
      <c r="I13" s="3">
        <v>2</v>
      </c>
      <c r="J13" s="9">
        <f t="shared" si="2"/>
        <v>0.38055934515688938</v>
      </c>
      <c r="K13" s="13">
        <v>111.57999999999997</v>
      </c>
    </row>
    <row r="14" spans="1:11" x14ac:dyDescent="0.25">
      <c r="A14" s="2" t="s">
        <v>25</v>
      </c>
      <c r="B14" s="3">
        <v>29</v>
      </c>
      <c r="C14" s="3">
        <v>48</v>
      </c>
      <c r="D14" s="5">
        <f t="shared" si="0"/>
        <v>60.416666666666664</v>
      </c>
      <c r="E14" s="4">
        <f t="shared" si="1"/>
        <v>100</v>
      </c>
      <c r="F14" s="3">
        <v>109</v>
      </c>
      <c r="G14" s="3">
        <v>41</v>
      </c>
      <c r="H14" s="3">
        <v>39</v>
      </c>
      <c r="I14" s="3">
        <v>7</v>
      </c>
      <c r="J14" s="9">
        <f t="shared" si="2"/>
        <v>1</v>
      </c>
      <c r="K14" s="13">
        <v>293.2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workbookViewId="0">
      <selection activeCell="H5" sqref="H5:I15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</cols>
  <sheetData>
    <row r="1" spans="1:11" x14ac:dyDescent="0.25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7" customFormat="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13"/>
    </row>
    <row r="3" spans="1:11" s="7" customFormat="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13"/>
    </row>
    <row r="4" spans="1:1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13"/>
    </row>
    <row r="5" spans="1:11" x14ac:dyDescent="0.25">
      <c r="A5" s="2" t="s">
        <v>17</v>
      </c>
      <c r="B5" s="3">
        <v>1</v>
      </c>
      <c r="C5" s="3">
        <v>1</v>
      </c>
      <c r="D5" s="5">
        <f>B5*100/C5</f>
        <v>100</v>
      </c>
      <c r="E5" s="4">
        <f>C5*100/$C$15</f>
        <v>1.9230769230769231</v>
      </c>
      <c r="F5" s="3">
        <v>5</v>
      </c>
      <c r="G5" s="3">
        <v>4</v>
      </c>
      <c r="H5" s="3">
        <v>2</v>
      </c>
      <c r="I5" s="3"/>
      <c r="J5" s="10">
        <f>K5/$K$15</f>
        <v>2.9544769369912578E-2</v>
      </c>
      <c r="K5" s="13">
        <v>9.8000000000000007</v>
      </c>
    </row>
    <row r="6" spans="1:11" x14ac:dyDescent="0.25">
      <c r="A6" s="2" t="s">
        <v>43</v>
      </c>
      <c r="B6" s="3">
        <v>4</v>
      </c>
      <c r="C6" s="3">
        <v>4</v>
      </c>
      <c r="D6" s="5">
        <f t="shared" ref="D6:D15" si="0">B6*100/C6</f>
        <v>100</v>
      </c>
      <c r="E6" s="4">
        <f t="shared" ref="E6:E15" si="1">C6*100/$C$15</f>
        <v>7.6923076923076925</v>
      </c>
      <c r="F6" s="3">
        <v>22</v>
      </c>
      <c r="G6" s="3">
        <v>15</v>
      </c>
      <c r="H6" s="3">
        <v>3</v>
      </c>
      <c r="I6" s="3"/>
      <c r="J6" s="10">
        <f t="shared" ref="J6:J15" si="2">K6/$K$15</f>
        <v>5.4868857401266215E-2</v>
      </c>
      <c r="K6" s="13">
        <v>18.2</v>
      </c>
    </row>
    <row r="7" spans="1:11" x14ac:dyDescent="0.25">
      <c r="A7" s="2" t="s">
        <v>50</v>
      </c>
      <c r="B7" s="3">
        <v>1</v>
      </c>
      <c r="C7" s="3">
        <v>1</v>
      </c>
      <c r="D7" s="4">
        <f t="shared" si="0"/>
        <v>100</v>
      </c>
      <c r="E7" s="4">
        <f t="shared" si="1"/>
        <v>1.9230769230769231</v>
      </c>
      <c r="F7" s="3"/>
      <c r="G7" s="3"/>
      <c r="H7" s="3"/>
      <c r="I7" s="3"/>
      <c r="J7" s="10">
        <f t="shared" si="2"/>
        <v>1.7485679831172753E-2</v>
      </c>
      <c r="K7" s="13">
        <v>5.8000000000000007</v>
      </c>
    </row>
    <row r="8" spans="1:11" x14ac:dyDescent="0.25">
      <c r="A8" s="2" t="s">
        <v>18</v>
      </c>
      <c r="B8" s="3">
        <v>0</v>
      </c>
      <c r="C8" s="3">
        <v>1</v>
      </c>
      <c r="D8" s="5">
        <f t="shared" si="0"/>
        <v>0</v>
      </c>
      <c r="E8" s="4">
        <f t="shared" si="1"/>
        <v>1.9230769230769231</v>
      </c>
      <c r="F8" s="3"/>
      <c r="G8" s="3"/>
      <c r="H8" s="3">
        <v>5</v>
      </c>
      <c r="I8" s="3"/>
      <c r="J8" s="10">
        <f t="shared" si="2"/>
        <v>1.6581248115767264E-2</v>
      </c>
      <c r="K8" s="13">
        <v>5.5</v>
      </c>
    </row>
    <row r="9" spans="1:11" x14ac:dyDescent="0.25">
      <c r="A9" s="2" t="s">
        <v>19</v>
      </c>
      <c r="B9" s="3">
        <v>1</v>
      </c>
      <c r="C9" s="3">
        <v>1</v>
      </c>
      <c r="D9" s="5">
        <f t="shared" si="0"/>
        <v>100</v>
      </c>
      <c r="E9" s="4">
        <f t="shared" si="1"/>
        <v>1.9230769230769231</v>
      </c>
      <c r="F9" s="3"/>
      <c r="G9" s="3"/>
      <c r="H9" s="3">
        <v>3</v>
      </c>
      <c r="I9" s="3">
        <v>1</v>
      </c>
      <c r="J9" s="10">
        <f t="shared" si="2"/>
        <v>8.139885438649383E-2</v>
      </c>
      <c r="K9" s="13">
        <v>27</v>
      </c>
    </row>
    <row r="10" spans="1:11" x14ac:dyDescent="0.25">
      <c r="A10" s="2" t="s">
        <v>20</v>
      </c>
      <c r="B10" s="3">
        <v>0</v>
      </c>
      <c r="C10" s="3">
        <v>2</v>
      </c>
      <c r="D10" s="5">
        <f t="shared" si="0"/>
        <v>0</v>
      </c>
      <c r="E10" s="4">
        <f t="shared" si="1"/>
        <v>3.8461538461538463</v>
      </c>
      <c r="F10" s="3">
        <v>7</v>
      </c>
      <c r="G10" s="3"/>
      <c r="H10" s="3">
        <v>6</v>
      </c>
      <c r="I10" s="3"/>
      <c r="J10" s="10">
        <f t="shared" si="2"/>
        <v>2.5414531202894185E-2</v>
      </c>
      <c r="K10" s="13">
        <v>8.43</v>
      </c>
    </row>
    <row r="11" spans="1:11" x14ac:dyDescent="0.25">
      <c r="A11" s="2" t="s">
        <v>21</v>
      </c>
      <c r="B11" s="3">
        <v>5</v>
      </c>
      <c r="C11" s="3">
        <v>5</v>
      </c>
      <c r="D11" s="5">
        <f t="shared" si="0"/>
        <v>100</v>
      </c>
      <c r="E11" s="4">
        <f t="shared" si="1"/>
        <v>9.615384615384615</v>
      </c>
      <c r="F11" s="3">
        <v>6</v>
      </c>
      <c r="G11" s="3">
        <v>4</v>
      </c>
      <c r="H11" s="3">
        <v>11</v>
      </c>
      <c r="I11" s="3">
        <v>2</v>
      </c>
      <c r="J11" s="10">
        <f t="shared" si="2"/>
        <v>8.6222490201989771E-2</v>
      </c>
      <c r="K11" s="13">
        <v>28.6</v>
      </c>
    </row>
    <row r="12" spans="1:11" x14ac:dyDescent="0.25">
      <c r="A12" s="2" t="s">
        <v>22</v>
      </c>
      <c r="B12" s="3">
        <v>1</v>
      </c>
      <c r="C12" s="3">
        <v>13</v>
      </c>
      <c r="D12" s="5">
        <f t="shared" si="0"/>
        <v>7.6923076923076925</v>
      </c>
      <c r="E12" s="4">
        <f t="shared" si="1"/>
        <v>25</v>
      </c>
      <c r="F12" s="3"/>
      <c r="G12" s="3"/>
      <c r="H12" s="3">
        <v>10</v>
      </c>
      <c r="I12" s="3"/>
      <c r="J12" s="10">
        <f t="shared" si="2"/>
        <v>0.1816098884534218</v>
      </c>
      <c r="K12" s="13">
        <v>60.24</v>
      </c>
    </row>
    <row r="13" spans="1:11" x14ac:dyDescent="0.25">
      <c r="A13" s="2" t="s">
        <v>23</v>
      </c>
      <c r="B13" s="3">
        <v>0</v>
      </c>
      <c r="C13" s="3">
        <v>3</v>
      </c>
      <c r="D13" s="5">
        <f t="shared" si="0"/>
        <v>0</v>
      </c>
      <c r="E13" s="4">
        <f t="shared" si="1"/>
        <v>5.7692307692307692</v>
      </c>
      <c r="F13" s="3">
        <v>14</v>
      </c>
      <c r="G13" s="3"/>
      <c r="H13" s="3">
        <v>1</v>
      </c>
      <c r="I13" s="3"/>
      <c r="J13" s="10">
        <f t="shared" si="2"/>
        <v>0.11546578233343384</v>
      </c>
      <c r="K13" s="13">
        <v>38.299999999999997</v>
      </c>
    </row>
    <row r="14" spans="1:11" x14ac:dyDescent="0.25">
      <c r="A14" s="2" t="s">
        <v>24</v>
      </c>
      <c r="B14" s="3">
        <v>21</v>
      </c>
      <c r="C14" s="3">
        <v>21</v>
      </c>
      <c r="D14" s="5">
        <f t="shared" si="0"/>
        <v>100</v>
      </c>
      <c r="E14" s="4">
        <f t="shared" si="1"/>
        <v>40.384615384615387</v>
      </c>
      <c r="F14" s="3">
        <v>86</v>
      </c>
      <c r="G14" s="3">
        <v>34</v>
      </c>
      <c r="H14" s="3">
        <v>14</v>
      </c>
      <c r="I14" s="3">
        <v>3</v>
      </c>
      <c r="J14" s="10">
        <f t="shared" si="2"/>
        <v>0.39140789870364784</v>
      </c>
      <c r="K14" s="13">
        <v>129.82999999999996</v>
      </c>
    </row>
    <row r="15" spans="1:11" x14ac:dyDescent="0.25">
      <c r="A15" s="2"/>
      <c r="B15" s="3">
        <v>34</v>
      </c>
      <c r="C15" s="3">
        <v>52</v>
      </c>
      <c r="D15" s="4">
        <f t="shared" si="0"/>
        <v>65.384615384615387</v>
      </c>
      <c r="E15" s="4">
        <f t="shared" si="1"/>
        <v>100</v>
      </c>
      <c r="F15" s="3">
        <v>140</v>
      </c>
      <c r="G15" s="3">
        <v>57</v>
      </c>
      <c r="H15" s="3">
        <v>55</v>
      </c>
      <c r="I15" s="3">
        <v>6</v>
      </c>
      <c r="J15" s="10">
        <f t="shared" si="2"/>
        <v>1</v>
      </c>
      <c r="K15" s="13">
        <v>331.69999999999993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H5" sqref="H5:I14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</cols>
  <sheetData>
    <row r="1" spans="1:11" x14ac:dyDescent="0.25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7" customFormat="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13"/>
    </row>
    <row r="3" spans="1:11" s="7" customFormat="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13"/>
    </row>
    <row r="4" spans="1:1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</row>
    <row r="5" spans="1:11" x14ac:dyDescent="0.25">
      <c r="A5" s="2" t="s">
        <v>43</v>
      </c>
      <c r="B5" s="3">
        <v>1</v>
      </c>
      <c r="C5" s="3">
        <v>1</v>
      </c>
      <c r="D5" s="5">
        <f>B5*100/C5</f>
        <v>100</v>
      </c>
      <c r="E5" s="4">
        <f>C5*100/$C$14</f>
        <v>2.5641025641025643</v>
      </c>
      <c r="F5" s="3">
        <v>4</v>
      </c>
      <c r="G5" s="3">
        <v>3</v>
      </c>
      <c r="H5" s="3">
        <v>1</v>
      </c>
      <c r="I5" s="3"/>
      <c r="J5" s="10">
        <f>K5/$K$14</f>
        <v>1.5313935681470136E-2</v>
      </c>
      <c r="K5" s="13">
        <v>7</v>
      </c>
    </row>
    <row r="6" spans="1:11" x14ac:dyDescent="0.25">
      <c r="A6" s="2" t="s">
        <v>50</v>
      </c>
      <c r="B6" s="3">
        <v>0</v>
      </c>
      <c r="C6" s="3">
        <v>2</v>
      </c>
      <c r="D6" s="5">
        <f t="shared" ref="D6:D14" si="0">B6*100/C6</f>
        <v>0</v>
      </c>
      <c r="E6" s="4">
        <f t="shared" ref="E6:E14" si="1">C6*100/$C$14</f>
        <v>5.1282051282051286</v>
      </c>
      <c r="F6" s="3"/>
      <c r="G6" s="3"/>
      <c r="H6" s="3">
        <v>3</v>
      </c>
      <c r="I6" s="3"/>
      <c r="J6" s="10">
        <f t="shared" ref="J6:J14" si="2">K6/$K$14</f>
        <v>2.362721505141107E-2</v>
      </c>
      <c r="K6" s="13">
        <v>10.8</v>
      </c>
    </row>
    <row r="7" spans="1:11" x14ac:dyDescent="0.25">
      <c r="A7" s="2" t="s">
        <v>18</v>
      </c>
      <c r="B7" s="3">
        <v>1</v>
      </c>
      <c r="C7" s="3">
        <v>2</v>
      </c>
      <c r="D7" s="4">
        <f t="shared" si="0"/>
        <v>50</v>
      </c>
      <c r="E7" s="4">
        <f t="shared" si="1"/>
        <v>5.1282051282051286</v>
      </c>
      <c r="F7" s="3"/>
      <c r="G7" s="3"/>
      <c r="H7" s="3"/>
      <c r="I7" s="3">
        <v>1</v>
      </c>
      <c r="J7" s="10">
        <f t="shared" si="2"/>
        <v>0.11791730474732008</v>
      </c>
      <c r="K7" s="13">
        <v>53.900000000000013</v>
      </c>
    </row>
    <row r="8" spans="1:11" x14ac:dyDescent="0.25">
      <c r="A8" s="2" t="s">
        <v>20</v>
      </c>
      <c r="B8" s="3">
        <v>0</v>
      </c>
      <c r="C8" s="3">
        <v>3</v>
      </c>
      <c r="D8" s="5">
        <f t="shared" si="0"/>
        <v>0</v>
      </c>
      <c r="E8" s="4">
        <f t="shared" si="1"/>
        <v>7.6923076923076925</v>
      </c>
      <c r="F8" s="3">
        <v>12</v>
      </c>
      <c r="G8" s="3"/>
      <c r="H8" s="3">
        <v>8</v>
      </c>
      <c r="I8" s="3">
        <v>1</v>
      </c>
      <c r="J8" s="10">
        <f t="shared" si="2"/>
        <v>8.8602056442791524E-2</v>
      </c>
      <c r="K8" s="13">
        <v>40.500000000000007</v>
      </c>
    </row>
    <row r="9" spans="1:11" x14ac:dyDescent="0.25">
      <c r="A9" s="2" t="s">
        <v>21</v>
      </c>
      <c r="B9" s="3">
        <v>7</v>
      </c>
      <c r="C9" s="3">
        <v>7</v>
      </c>
      <c r="D9" s="5">
        <f t="shared" si="0"/>
        <v>100</v>
      </c>
      <c r="E9" s="4">
        <f t="shared" si="1"/>
        <v>17.948717948717949</v>
      </c>
      <c r="F9" s="3">
        <v>14</v>
      </c>
      <c r="G9" s="3">
        <v>4</v>
      </c>
      <c r="H9" s="3">
        <v>7</v>
      </c>
      <c r="I9" s="3">
        <v>2</v>
      </c>
      <c r="J9" s="10">
        <f t="shared" si="2"/>
        <v>0.2130824764821703</v>
      </c>
      <c r="K9" s="13">
        <v>97.400000000000048</v>
      </c>
    </row>
    <row r="10" spans="1:11" x14ac:dyDescent="0.25">
      <c r="A10" s="2" t="s">
        <v>33</v>
      </c>
      <c r="B10" s="3">
        <v>2</v>
      </c>
      <c r="C10" s="3">
        <v>2</v>
      </c>
      <c r="D10" s="5">
        <f t="shared" si="0"/>
        <v>100</v>
      </c>
      <c r="E10" s="4">
        <f t="shared" si="1"/>
        <v>5.1282051282051286</v>
      </c>
      <c r="F10" s="3">
        <v>4</v>
      </c>
      <c r="G10" s="3">
        <v>2</v>
      </c>
      <c r="H10" s="3"/>
      <c r="I10" s="3"/>
      <c r="J10" s="10">
        <f t="shared" si="2"/>
        <v>1.7939181798293586E-2</v>
      </c>
      <c r="K10" s="13">
        <v>8.1999999999999993</v>
      </c>
    </row>
    <row r="11" spans="1:11" x14ac:dyDescent="0.25">
      <c r="A11" s="2" t="s">
        <v>22</v>
      </c>
      <c r="B11" s="3">
        <v>1</v>
      </c>
      <c r="C11" s="3">
        <v>5</v>
      </c>
      <c r="D11" s="5">
        <f t="shared" si="0"/>
        <v>20</v>
      </c>
      <c r="E11" s="4">
        <f t="shared" si="1"/>
        <v>12.820512820512821</v>
      </c>
      <c r="F11" s="3"/>
      <c r="G11" s="3"/>
      <c r="H11" s="3">
        <v>9</v>
      </c>
      <c r="I11" s="3"/>
      <c r="J11" s="10">
        <f t="shared" si="2"/>
        <v>8.1601400131262297E-2</v>
      </c>
      <c r="K11" s="13">
        <v>37.299999999999997</v>
      </c>
    </row>
    <row r="12" spans="1:11" x14ac:dyDescent="0.25">
      <c r="A12" s="2" t="s">
        <v>23</v>
      </c>
      <c r="B12" s="3">
        <v>0</v>
      </c>
      <c r="C12" s="3">
        <v>1</v>
      </c>
      <c r="D12" s="5">
        <f t="shared" si="0"/>
        <v>0</v>
      </c>
      <c r="E12" s="4">
        <f t="shared" si="1"/>
        <v>2.5641025641025643</v>
      </c>
      <c r="F12" s="3">
        <v>4</v>
      </c>
      <c r="G12" s="3"/>
      <c r="H12" s="3"/>
      <c r="I12" s="3"/>
      <c r="J12" s="10">
        <f t="shared" si="2"/>
        <v>1.1813607525705535E-2</v>
      </c>
      <c r="K12" s="13">
        <v>5.4</v>
      </c>
    </row>
    <row r="13" spans="1:11" x14ac:dyDescent="0.25">
      <c r="A13" s="2" t="s">
        <v>24</v>
      </c>
      <c r="B13" s="3">
        <v>16</v>
      </c>
      <c r="C13" s="3">
        <v>16</v>
      </c>
      <c r="D13" s="5">
        <f t="shared" si="0"/>
        <v>100</v>
      </c>
      <c r="E13" s="4">
        <f t="shared" si="1"/>
        <v>41.025641025641029</v>
      </c>
      <c r="F13" s="3">
        <v>56</v>
      </c>
      <c r="G13" s="3">
        <v>25</v>
      </c>
      <c r="H13" s="3">
        <v>10</v>
      </c>
      <c r="I13" s="3">
        <v>2</v>
      </c>
      <c r="J13" s="10">
        <f t="shared" si="2"/>
        <v>0.43010282213957551</v>
      </c>
      <c r="K13" s="13">
        <v>196.59999999999997</v>
      </c>
    </row>
    <row r="14" spans="1:11" x14ac:dyDescent="0.25">
      <c r="A14" s="2"/>
      <c r="B14" s="3">
        <v>28</v>
      </c>
      <c r="C14" s="3">
        <v>39</v>
      </c>
      <c r="D14" s="5">
        <f t="shared" si="0"/>
        <v>71.794871794871796</v>
      </c>
      <c r="E14" s="4">
        <f t="shared" si="1"/>
        <v>100</v>
      </c>
      <c r="F14" s="3">
        <v>94</v>
      </c>
      <c r="G14" s="3">
        <v>34</v>
      </c>
      <c r="H14" s="3">
        <v>38</v>
      </c>
      <c r="I14" s="3">
        <v>6</v>
      </c>
      <c r="J14" s="10">
        <f t="shared" si="2"/>
        <v>1</v>
      </c>
      <c r="K14" s="13">
        <v>457.1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topLeftCell="C1" workbookViewId="0">
      <selection activeCell="H5" sqref="H5:I15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3"/>
  </cols>
  <sheetData>
    <row r="1" spans="1:11" x14ac:dyDescent="0.25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7" customFormat="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13"/>
    </row>
    <row r="3" spans="1:11" s="7" customFormat="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13"/>
    </row>
    <row r="4" spans="1:1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</row>
    <row r="5" spans="1:11" x14ac:dyDescent="0.25">
      <c r="A5" s="2" t="s">
        <v>17</v>
      </c>
      <c r="B5" s="3">
        <v>1</v>
      </c>
      <c r="C5" s="3">
        <v>1</v>
      </c>
      <c r="D5" s="5">
        <f>B5*100/C5</f>
        <v>100</v>
      </c>
      <c r="E5" s="4">
        <f>C5*100/$C$14</f>
        <v>6.25</v>
      </c>
      <c r="F5" s="3">
        <v>5</v>
      </c>
      <c r="G5" s="3">
        <v>4</v>
      </c>
      <c r="H5" s="3">
        <v>2</v>
      </c>
      <c r="I5" s="3"/>
      <c r="J5" s="10">
        <f>K5/$K$15</f>
        <v>3.8378695907577837E-2</v>
      </c>
      <c r="K5" s="13">
        <v>9.8000000000000007</v>
      </c>
    </row>
    <row r="6" spans="1:11" x14ac:dyDescent="0.25">
      <c r="A6" s="2" t="s">
        <v>43</v>
      </c>
      <c r="B6" s="3">
        <v>3</v>
      </c>
      <c r="C6" s="3">
        <v>3</v>
      </c>
      <c r="D6" s="5">
        <f t="shared" ref="D6:D14" si="0">B6*100/C6</f>
        <v>100</v>
      </c>
      <c r="E6" s="4">
        <f t="shared" ref="E6:E14" si="1">C6*100/$C$14</f>
        <v>18.75</v>
      </c>
      <c r="F6" s="3">
        <v>15</v>
      </c>
      <c r="G6" s="3">
        <v>11</v>
      </c>
      <c r="H6" s="3">
        <v>8</v>
      </c>
      <c r="I6" s="3"/>
      <c r="J6" s="10">
        <f t="shared" ref="J6:J15" si="2">K6/$K$15</f>
        <v>9.320540434697476E-2</v>
      </c>
      <c r="K6" s="13">
        <v>23.800000000000004</v>
      </c>
    </row>
    <row r="7" spans="1:11" x14ac:dyDescent="0.25">
      <c r="A7" s="2" t="s">
        <v>50</v>
      </c>
      <c r="B7" s="3">
        <v>1</v>
      </c>
      <c r="C7" s="3">
        <v>2</v>
      </c>
      <c r="D7" s="4">
        <f t="shared" si="0"/>
        <v>50</v>
      </c>
      <c r="E7" s="4">
        <f t="shared" si="1"/>
        <v>12.5</v>
      </c>
      <c r="F7" s="3"/>
      <c r="G7" s="3"/>
      <c r="H7" s="3">
        <v>2</v>
      </c>
      <c r="I7" s="3"/>
      <c r="J7" s="10">
        <f t="shared" si="2"/>
        <v>2.8196592911689841E-2</v>
      </c>
      <c r="K7" s="13">
        <v>7.2000000000000011</v>
      </c>
    </row>
    <row r="8" spans="1:11" x14ac:dyDescent="0.25">
      <c r="A8" s="2" t="s">
        <v>18</v>
      </c>
      <c r="B8" s="3">
        <v>0</v>
      </c>
      <c r="C8" s="3">
        <v>1</v>
      </c>
      <c r="D8" s="5">
        <f t="shared" si="0"/>
        <v>0</v>
      </c>
      <c r="E8" s="4">
        <f t="shared" si="1"/>
        <v>6.25</v>
      </c>
      <c r="F8" s="3"/>
      <c r="G8" s="3"/>
      <c r="H8" s="3"/>
      <c r="I8" s="3"/>
      <c r="J8" s="10">
        <f t="shared" si="2"/>
        <v>3.3287644409633839E-2</v>
      </c>
      <c r="K8" s="13">
        <v>8.5</v>
      </c>
    </row>
    <row r="9" spans="1:11" x14ac:dyDescent="0.25">
      <c r="A9" s="2" t="s">
        <v>19</v>
      </c>
      <c r="B9" s="3">
        <v>2</v>
      </c>
      <c r="C9" s="3">
        <v>2</v>
      </c>
      <c r="D9" s="5">
        <f t="shared" si="0"/>
        <v>100</v>
      </c>
      <c r="E9" s="4">
        <f t="shared" si="1"/>
        <v>12.5</v>
      </c>
      <c r="F9" s="3"/>
      <c r="G9" s="3"/>
      <c r="H9" s="3">
        <v>3</v>
      </c>
      <c r="I9" s="3">
        <v>2</v>
      </c>
      <c r="J9" s="10">
        <f t="shared" si="2"/>
        <v>5.2868611709418444E-2</v>
      </c>
      <c r="K9" s="13">
        <v>13.5</v>
      </c>
    </row>
    <row r="10" spans="1:11" x14ac:dyDescent="0.25">
      <c r="A10" s="2" t="s">
        <v>20</v>
      </c>
      <c r="B10" s="3">
        <v>0</v>
      </c>
      <c r="C10" s="3">
        <v>1</v>
      </c>
      <c r="D10" s="5">
        <f t="shared" si="0"/>
        <v>0</v>
      </c>
      <c r="E10" s="4">
        <f t="shared" si="1"/>
        <v>6.25</v>
      </c>
      <c r="F10" s="3">
        <v>3</v>
      </c>
      <c r="G10" s="3"/>
      <c r="H10" s="3"/>
      <c r="I10" s="3"/>
      <c r="J10" s="10">
        <f t="shared" si="2"/>
        <v>1.1082827491678089E-2</v>
      </c>
      <c r="K10" s="13">
        <v>2.83</v>
      </c>
    </row>
    <row r="11" spans="1:11" x14ac:dyDescent="0.25">
      <c r="A11" s="2" t="s">
        <v>21</v>
      </c>
      <c r="B11" s="3">
        <v>3</v>
      </c>
      <c r="C11" s="3">
        <v>3</v>
      </c>
      <c r="D11" s="5">
        <f t="shared" si="0"/>
        <v>100</v>
      </c>
      <c r="E11" s="4">
        <f t="shared" si="1"/>
        <v>18.75</v>
      </c>
      <c r="F11" s="3">
        <v>2</v>
      </c>
      <c r="G11" s="3">
        <v>2</v>
      </c>
      <c r="H11" s="3">
        <v>6</v>
      </c>
      <c r="I11" s="3">
        <v>2</v>
      </c>
      <c r="J11" s="10">
        <f t="shared" si="2"/>
        <v>5.4826708439396916E-2</v>
      </c>
      <c r="K11" s="13">
        <v>14.000000000000002</v>
      </c>
    </row>
    <row r="12" spans="1:11" x14ac:dyDescent="0.25">
      <c r="A12" s="2" t="s">
        <v>22</v>
      </c>
      <c r="B12" s="3">
        <v>1</v>
      </c>
      <c r="C12" s="3">
        <v>15</v>
      </c>
      <c r="D12" s="5">
        <f t="shared" si="0"/>
        <v>6.666666666666667</v>
      </c>
      <c r="E12" s="4">
        <f t="shared" si="1"/>
        <v>93.75</v>
      </c>
      <c r="F12" s="3"/>
      <c r="G12" s="3"/>
      <c r="H12" s="3">
        <v>10</v>
      </c>
      <c r="I12" s="3"/>
      <c r="J12" s="10">
        <f t="shared" si="2"/>
        <v>0.20634423340513025</v>
      </c>
      <c r="K12" s="13">
        <v>52.690000000000005</v>
      </c>
    </row>
    <row r="13" spans="1:11" x14ac:dyDescent="0.25">
      <c r="A13" s="2" t="s">
        <v>23</v>
      </c>
      <c r="B13" s="3">
        <v>0</v>
      </c>
      <c r="C13" s="3">
        <v>5</v>
      </c>
      <c r="D13" s="5">
        <f t="shared" si="0"/>
        <v>0</v>
      </c>
      <c r="E13" s="4">
        <f t="shared" si="1"/>
        <v>31.25</v>
      </c>
      <c r="F13" s="3">
        <v>19</v>
      </c>
      <c r="G13" s="3"/>
      <c r="H13" s="3">
        <v>1</v>
      </c>
      <c r="I13" s="3"/>
      <c r="J13" s="10">
        <f t="shared" si="2"/>
        <v>0.13158410025455258</v>
      </c>
      <c r="K13" s="13">
        <v>33.6</v>
      </c>
    </row>
    <row r="14" spans="1:11" x14ac:dyDescent="0.25">
      <c r="A14" s="2" t="s">
        <v>24</v>
      </c>
      <c r="B14" s="3">
        <v>16</v>
      </c>
      <c r="C14" s="3">
        <v>16</v>
      </c>
      <c r="D14" s="5">
        <f t="shared" si="0"/>
        <v>100</v>
      </c>
      <c r="E14" s="4">
        <f t="shared" si="1"/>
        <v>100</v>
      </c>
      <c r="F14" s="3">
        <v>67</v>
      </c>
      <c r="G14" s="3">
        <v>26</v>
      </c>
      <c r="H14" s="3">
        <v>9</v>
      </c>
      <c r="I14" s="3">
        <v>2</v>
      </c>
      <c r="J14" s="10">
        <f t="shared" si="2"/>
        <v>0.35022518112394746</v>
      </c>
      <c r="K14" s="13">
        <v>89.429999999999978</v>
      </c>
    </row>
    <row r="15" spans="1:11" x14ac:dyDescent="0.25">
      <c r="A15" s="8" t="s">
        <v>25</v>
      </c>
      <c r="B15" s="8">
        <v>27</v>
      </c>
      <c r="C15" s="8">
        <v>49</v>
      </c>
      <c r="D15" s="8"/>
      <c r="E15" s="8"/>
      <c r="F15" s="8">
        <v>111</v>
      </c>
      <c r="G15" s="8">
        <v>43</v>
      </c>
      <c r="H15" s="8">
        <v>41</v>
      </c>
      <c r="I15" s="8">
        <v>6</v>
      </c>
      <c r="J15" s="10">
        <f t="shared" si="2"/>
        <v>1</v>
      </c>
      <c r="K15" s="13">
        <v>255.35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topLeftCell="E1" workbookViewId="0">
      <selection activeCell="H5" sqref="H5:I14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</cols>
  <sheetData>
    <row r="1" spans="1:11" x14ac:dyDescent="0.25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7" customFormat="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13"/>
    </row>
    <row r="3" spans="1:11" s="7" customFormat="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13"/>
    </row>
    <row r="4" spans="1:1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</row>
    <row r="5" spans="1:11" x14ac:dyDescent="0.25">
      <c r="A5" s="2" t="s">
        <v>43</v>
      </c>
      <c r="B5" s="3">
        <v>3</v>
      </c>
      <c r="C5" s="3">
        <v>3</v>
      </c>
      <c r="D5" s="5">
        <f>B5*100/C5</f>
        <v>100</v>
      </c>
      <c r="E5" s="4">
        <f>C5*100/$C$14</f>
        <v>7.8947368421052628</v>
      </c>
      <c r="F5" s="3">
        <v>15</v>
      </c>
      <c r="G5" s="3">
        <v>11</v>
      </c>
      <c r="H5" s="3">
        <v>2</v>
      </c>
      <c r="I5" s="3">
        <v>1</v>
      </c>
      <c r="J5" s="10">
        <f>K5/$K$14</f>
        <v>2.4603198415794055E-2</v>
      </c>
      <c r="K5" s="13">
        <v>8.1999999999999993</v>
      </c>
    </row>
    <row r="6" spans="1:11" x14ac:dyDescent="0.25">
      <c r="A6" s="2" t="s">
        <v>50</v>
      </c>
      <c r="B6" s="3">
        <v>2</v>
      </c>
      <c r="C6" s="3">
        <v>3</v>
      </c>
      <c r="D6" s="5">
        <f t="shared" ref="D6:D14" si="0">B6*100/C6</f>
        <v>66.666666666666671</v>
      </c>
      <c r="E6" s="4">
        <f t="shared" ref="E6:E14" si="1">C6*100/$C$14</f>
        <v>7.8947368421052628</v>
      </c>
      <c r="F6" s="3"/>
      <c r="G6" s="3"/>
      <c r="H6" s="3"/>
      <c r="I6" s="3"/>
      <c r="J6" s="10">
        <f t="shared" ref="J6:J14" si="2">K6/$K$14</f>
        <v>4.8306279816376141E-2</v>
      </c>
      <c r="K6" s="13">
        <v>16.100000000000001</v>
      </c>
    </row>
    <row r="7" spans="1:11" x14ac:dyDescent="0.25">
      <c r="A7" s="2" t="s">
        <v>19</v>
      </c>
      <c r="B7" s="3">
        <v>2</v>
      </c>
      <c r="C7" s="3">
        <v>2</v>
      </c>
      <c r="D7" s="5">
        <f t="shared" si="0"/>
        <v>100</v>
      </c>
      <c r="E7" s="4">
        <f t="shared" si="1"/>
        <v>5.2631578947368425</v>
      </c>
      <c r="F7" s="3"/>
      <c r="G7" s="3"/>
      <c r="H7" s="3">
        <v>5</v>
      </c>
      <c r="I7" s="3">
        <v>2</v>
      </c>
      <c r="J7" s="10">
        <f t="shared" si="2"/>
        <v>3.9305109664256363E-2</v>
      </c>
      <c r="K7" s="13">
        <v>13.100000000000001</v>
      </c>
    </row>
    <row r="8" spans="1:11" x14ac:dyDescent="0.25">
      <c r="A8" s="2" t="s">
        <v>20</v>
      </c>
      <c r="B8" s="3">
        <v>0</v>
      </c>
      <c r="C8" s="3">
        <v>3</v>
      </c>
      <c r="D8" s="5">
        <f t="shared" si="0"/>
        <v>0</v>
      </c>
      <c r="E8" s="4">
        <f t="shared" si="1"/>
        <v>7.8947368421052628</v>
      </c>
      <c r="F8" s="3">
        <v>10</v>
      </c>
      <c r="G8" s="3"/>
      <c r="H8" s="3">
        <v>9</v>
      </c>
      <c r="I8" s="3">
        <v>1</v>
      </c>
      <c r="J8" s="10">
        <f t="shared" si="2"/>
        <v>0.15031954154040028</v>
      </c>
      <c r="K8" s="13">
        <v>50.1</v>
      </c>
    </row>
    <row r="9" spans="1:11" x14ac:dyDescent="0.25">
      <c r="A9" s="2" t="s">
        <v>21</v>
      </c>
      <c r="B9" s="3">
        <v>6</v>
      </c>
      <c r="C9" s="3">
        <v>6</v>
      </c>
      <c r="D9" s="5">
        <f t="shared" si="0"/>
        <v>100</v>
      </c>
      <c r="E9" s="4">
        <f t="shared" si="1"/>
        <v>15.789473684210526</v>
      </c>
      <c r="F9" s="3">
        <v>8</v>
      </c>
      <c r="G9" s="3">
        <v>4</v>
      </c>
      <c r="H9" s="3">
        <v>19</v>
      </c>
      <c r="I9" s="3">
        <v>2</v>
      </c>
      <c r="J9" s="10">
        <f t="shared" si="2"/>
        <v>0.17852320801704225</v>
      </c>
      <c r="K9" s="13">
        <v>59.5</v>
      </c>
    </row>
    <row r="10" spans="1:11" x14ac:dyDescent="0.25">
      <c r="A10" s="2" t="s">
        <v>33</v>
      </c>
      <c r="B10" s="3">
        <v>1</v>
      </c>
      <c r="C10" s="3">
        <v>1</v>
      </c>
      <c r="D10" s="5">
        <f t="shared" si="0"/>
        <v>100</v>
      </c>
      <c r="E10" s="4">
        <f t="shared" si="1"/>
        <v>2.6315789473684212</v>
      </c>
      <c r="F10" s="3">
        <v>2</v>
      </c>
      <c r="G10" s="3">
        <v>1</v>
      </c>
      <c r="H10" s="3"/>
      <c r="I10" s="3"/>
      <c r="J10" s="10">
        <f t="shared" si="2"/>
        <v>1.3501755228179665E-2</v>
      </c>
      <c r="K10" s="13">
        <v>4.5</v>
      </c>
    </row>
    <row r="11" spans="1:11" x14ac:dyDescent="0.25">
      <c r="A11" s="2" t="s">
        <v>22</v>
      </c>
      <c r="B11" s="3">
        <v>2</v>
      </c>
      <c r="C11" s="3">
        <v>9</v>
      </c>
      <c r="D11" s="5">
        <f t="shared" si="0"/>
        <v>22.222222222222221</v>
      </c>
      <c r="E11" s="4">
        <f t="shared" si="1"/>
        <v>23.684210526315791</v>
      </c>
      <c r="F11" s="3"/>
      <c r="G11" s="3"/>
      <c r="H11" s="3">
        <v>11</v>
      </c>
      <c r="I11" s="3">
        <v>1</v>
      </c>
      <c r="J11" s="10">
        <f t="shared" si="2"/>
        <v>0.194815325992379</v>
      </c>
      <c r="K11" s="13">
        <v>64.929999999999993</v>
      </c>
    </row>
    <row r="12" spans="1:11" x14ac:dyDescent="0.25">
      <c r="A12" s="2" t="s">
        <v>23</v>
      </c>
      <c r="B12" s="3">
        <v>0</v>
      </c>
      <c r="C12" s="3">
        <v>1</v>
      </c>
      <c r="D12" s="5">
        <f t="shared" si="0"/>
        <v>0</v>
      </c>
      <c r="E12" s="4">
        <f t="shared" si="1"/>
        <v>2.6315789473684212</v>
      </c>
      <c r="F12" s="3">
        <v>4</v>
      </c>
      <c r="G12" s="3"/>
      <c r="H12" s="3">
        <v>1</v>
      </c>
      <c r="I12" s="3">
        <v>1</v>
      </c>
      <c r="J12" s="10">
        <f t="shared" si="2"/>
        <v>2.700351045635933E-2</v>
      </c>
      <c r="K12" s="13">
        <v>9</v>
      </c>
    </row>
    <row r="13" spans="1:11" x14ac:dyDescent="0.25">
      <c r="A13" s="8" t="s">
        <v>24</v>
      </c>
      <c r="B13" s="8">
        <v>10</v>
      </c>
      <c r="C13" s="8">
        <v>10</v>
      </c>
      <c r="D13" s="5">
        <f t="shared" si="0"/>
        <v>100</v>
      </c>
      <c r="E13" s="4">
        <f t="shared" si="1"/>
        <v>26.315789473684209</v>
      </c>
      <c r="F13" s="8">
        <v>41</v>
      </c>
      <c r="G13" s="8">
        <v>14</v>
      </c>
      <c r="H13" s="8">
        <v>4</v>
      </c>
      <c r="I13" s="8"/>
      <c r="J13" s="10">
        <f t="shared" si="2"/>
        <v>0.32362207086921296</v>
      </c>
      <c r="K13" s="13">
        <v>107.85999999999999</v>
      </c>
    </row>
    <row r="14" spans="1:11" x14ac:dyDescent="0.25">
      <c r="A14" s="8" t="s">
        <v>25</v>
      </c>
      <c r="B14" s="8">
        <v>26</v>
      </c>
      <c r="C14" s="8">
        <v>38</v>
      </c>
      <c r="D14" s="5">
        <f t="shared" si="0"/>
        <v>68.421052631578945</v>
      </c>
      <c r="E14" s="4">
        <f t="shared" si="1"/>
        <v>100</v>
      </c>
      <c r="F14" s="8">
        <v>80</v>
      </c>
      <c r="G14" s="8">
        <v>30</v>
      </c>
      <c r="H14" s="8">
        <v>51</v>
      </c>
      <c r="I14" s="8">
        <v>8</v>
      </c>
      <c r="J14" s="10">
        <f t="shared" si="2"/>
        <v>1</v>
      </c>
      <c r="K14" s="13">
        <v>333.28999999999996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workbookViewId="0">
      <selection activeCell="H5" sqref="H5:I15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</cols>
  <sheetData>
    <row r="1" spans="1:11" x14ac:dyDescent="0.25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7" customFormat="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13"/>
    </row>
    <row r="3" spans="1:11" s="7" customFormat="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13"/>
    </row>
    <row r="4" spans="1:1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13"/>
    </row>
    <row r="5" spans="1:11" x14ac:dyDescent="0.25">
      <c r="A5" s="8" t="s">
        <v>43</v>
      </c>
      <c r="B5" s="6">
        <v>2</v>
      </c>
      <c r="C5" s="6">
        <v>2</v>
      </c>
      <c r="D5" s="5">
        <f>B5*100/C5</f>
        <v>100</v>
      </c>
      <c r="E5" s="4">
        <f>C5*100/$C$15</f>
        <v>5.4054054054054053</v>
      </c>
      <c r="F5" s="6">
        <v>9</v>
      </c>
      <c r="G5" s="6">
        <v>7</v>
      </c>
      <c r="H5" s="6">
        <v>2</v>
      </c>
      <c r="I5" s="6">
        <v>1</v>
      </c>
      <c r="J5" s="10">
        <f>K5/$K$15</f>
        <v>8.5662616199752555E-3</v>
      </c>
      <c r="K5" s="15">
        <v>2.7</v>
      </c>
    </row>
    <row r="6" spans="1:11" x14ac:dyDescent="0.25">
      <c r="A6" s="8" t="s">
        <v>50</v>
      </c>
      <c r="B6" s="6">
        <v>2</v>
      </c>
      <c r="C6" s="6">
        <v>2</v>
      </c>
      <c r="D6" s="5">
        <f t="shared" ref="D6:D15" si="0">B6*100/C6</f>
        <v>100</v>
      </c>
      <c r="E6" s="4">
        <f t="shared" ref="E6:E15" si="1">C6*100/$C$15</f>
        <v>5.4054054054054053</v>
      </c>
      <c r="F6" s="6"/>
      <c r="G6" s="6"/>
      <c r="H6" s="6"/>
      <c r="I6" s="6"/>
      <c r="J6" s="10">
        <f t="shared" ref="J6:J15" si="2">K6/$K$15</f>
        <v>1.6180716393286592E-2</v>
      </c>
      <c r="K6" s="16">
        <v>5.0999999999999996</v>
      </c>
    </row>
    <row r="7" spans="1:11" x14ac:dyDescent="0.25">
      <c r="A7" s="8" t="s">
        <v>18</v>
      </c>
      <c r="B7" s="6">
        <v>0</v>
      </c>
      <c r="C7" s="6">
        <v>1</v>
      </c>
      <c r="D7" s="5">
        <f t="shared" si="0"/>
        <v>0</v>
      </c>
      <c r="E7" s="4">
        <f t="shared" si="1"/>
        <v>2.7027027027027026</v>
      </c>
      <c r="F7" s="6"/>
      <c r="G7" s="6"/>
      <c r="H7" s="6">
        <v>5</v>
      </c>
      <c r="I7" s="6"/>
      <c r="J7" s="10">
        <f t="shared" si="2"/>
        <v>9.5180684666391711E-3</v>
      </c>
      <c r="K7" s="16">
        <v>3</v>
      </c>
    </row>
    <row r="8" spans="1:11" x14ac:dyDescent="0.25">
      <c r="A8" s="8" t="s">
        <v>19</v>
      </c>
      <c r="B8" s="6">
        <v>5</v>
      </c>
      <c r="C8" s="6">
        <v>5</v>
      </c>
      <c r="D8" s="5">
        <f t="shared" si="0"/>
        <v>100</v>
      </c>
      <c r="E8" s="4">
        <f t="shared" si="1"/>
        <v>13.513513513513514</v>
      </c>
      <c r="F8" s="6"/>
      <c r="G8" s="6"/>
      <c r="H8" s="6">
        <v>5</v>
      </c>
      <c r="I8" s="6">
        <v>3</v>
      </c>
      <c r="J8" s="10">
        <f t="shared" si="2"/>
        <v>0.19067863828167139</v>
      </c>
      <c r="K8" s="16">
        <v>60.099999999999994</v>
      </c>
    </row>
    <row r="9" spans="1:11" x14ac:dyDescent="0.25">
      <c r="A9" s="8" t="s">
        <v>20</v>
      </c>
      <c r="B9" s="6">
        <v>0</v>
      </c>
      <c r="C9" s="6">
        <v>2</v>
      </c>
      <c r="D9" s="5">
        <f t="shared" si="0"/>
        <v>0</v>
      </c>
      <c r="E9" s="4">
        <f t="shared" si="1"/>
        <v>5.4054054054054053</v>
      </c>
      <c r="F9" s="6">
        <v>6</v>
      </c>
      <c r="G9" s="6"/>
      <c r="H9" s="6">
        <v>3</v>
      </c>
      <c r="I9" s="6">
        <v>1</v>
      </c>
      <c r="J9" s="10">
        <f t="shared" si="2"/>
        <v>5.3618452362067331E-2</v>
      </c>
      <c r="K9" s="16">
        <v>16.899999999999999</v>
      </c>
    </row>
    <row r="10" spans="1:11" x14ac:dyDescent="0.25">
      <c r="A10" s="8" t="s">
        <v>21</v>
      </c>
      <c r="B10" s="6">
        <v>4</v>
      </c>
      <c r="C10" s="6">
        <v>4</v>
      </c>
      <c r="D10" s="5">
        <f t="shared" si="0"/>
        <v>100</v>
      </c>
      <c r="E10" s="4">
        <f t="shared" si="1"/>
        <v>10.810810810810811</v>
      </c>
      <c r="F10" s="6">
        <v>2</v>
      </c>
      <c r="G10" s="6">
        <v>1</v>
      </c>
      <c r="H10" s="6">
        <v>16</v>
      </c>
      <c r="I10" s="6">
        <v>2</v>
      </c>
      <c r="J10" s="10">
        <f t="shared" si="2"/>
        <v>0.12532123481074908</v>
      </c>
      <c r="K10" s="16">
        <v>39.5</v>
      </c>
    </row>
    <row r="11" spans="1:11" x14ac:dyDescent="0.25">
      <c r="A11" s="8" t="s">
        <v>33</v>
      </c>
      <c r="B11" s="6">
        <v>1</v>
      </c>
      <c r="C11" s="6">
        <v>1</v>
      </c>
      <c r="D11" s="5">
        <f t="shared" si="0"/>
        <v>100</v>
      </c>
      <c r="E11" s="4">
        <f t="shared" si="1"/>
        <v>2.7027027027027026</v>
      </c>
      <c r="F11" s="6">
        <v>2</v>
      </c>
      <c r="G11" s="6">
        <v>1</v>
      </c>
      <c r="H11" s="6"/>
      <c r="I11" s="6"/>
      <c r="J11" s="10">
        <f t="shared" si="2"/>
        <v>1.4277102699958757E-2</v>
      </c>
      <c r="K11" s="16">
        <v>4.5</v>
      </c>
    </row>
    <row r="12" spans="1:11" x14ac:dyDescent="0.25">
      <c r="A12" s="8" t="s">
        <v>22</v>
      </c>
      <c r="B12" s="6">
        <v>1</v>
      </c>
      <c r="C12" s="6">
        <v>10</v>
      </c>
      <c r="D12" s="5">
        <f t="shared" si="0"/>
        <v>10</v>
      </c>
      <c r="E12" s="4">
        <f t="shared" si="1"/>
        <v>27.027027027027028</v>
      </c>
      <c r="F12" s="6"/>
      <c r="G12" s="6"/>
      <c r="H12" s="6">
        <v>14</v>
      </c>
      <c r="I12" s="6">
        <v>1</v>
      </c>
      <c r="J12" s="10">
        <f t="shared" si="2"/>
        <v>0.28992036549382916</v>
      </c>
      <c r="K12" s="16">
        <v>91.38</v>
      </c>
    </row>
    <row r="13" spans="1:11" x14ac:dyDescent="0.25">
      <c r="A13" s="8" t="s">
        <v>23</v>
      </c>
      <c r="B13" s="6">
        <v>0</v>
      </c>
      <c r="C13" s="6">
        <v>2</v>
      </c>
      <c r="D13" s="5">
        <f t="shared" si="0"/>
        <v>0</v>
      </c>
      <c r="E13" s="4">
        <f t="shared" si="1"/>
        <v>5.4054054054054053</v>
      </c>
      <c r="F13" s="6">
        <v>8</v>
      </c>
      <c r="G13" s="6"/>
      <c r="H13" s="6">
        <v>2</v>
      </c>
      <c r="I13" s="6">
        <v>1</v>
      </c>
      <c r="J13" s="10">
        <f t="shared" si="2"/>
        <v>3.3313239633237103E-2</v>
      </c>
      <c r="K13" s="16">
        <v>10.5</v>
      </c>
    </row>
    <row r="14" spans="1:11" x14ac:dyDescent="0.25">
      <c r="A14" s="8" t="s">
        <v>24</v>
      </c>
      <c r="B14" s="8">
        <v>8</v>
      </c>
      <c r="C14" s="8">
        <v>8</v>
      </c>
      <c r="D14" s="5">
        <f t="shared" si="0"/>
        <v>100</v>
      </c>
      <c r="E14" s="4">
        <f t="shared" si="1"/>
        <v>21.621621621621621</v>
      </c>
      <c r="F14" s="8">
        <v>32</v>
      </c>
      <c r="G14" s="8">
        <v>12</v>
      </c>
      <c r="H14" s="8">
        <v>3</v>
      </c>
      <c r="I14" s="8"/>
      <c r="J14" s="10">
        <f t="shared" si="2"/>
        <v>0.25860592023858625</v>
      </c>
      <c r="K14" s="16">
        <v>81.509999999999991</v>
      </c>
    </row>
    <row r="15" spans="1:11" x14ac:dyDescent="0.25">
      <c r="A15" s="8"/>
      <c r="B15" s="8">
        <v>23</v>
      </c>
      <c r="C15" s="8">
        <v>37</v>
      </c>
      <c r="D15" s="5">
        <f t="shared" si="0"/>
        <v>62.162162162162161</v>
      </c>
      <c r="E15" s="4">
        <f t="shared" si="1"/>
        <v>100</v>
      </c>
      <c r="F15" s="8">
        <v>59</v>
      </c>
      <c r="G15" s="8">
        <v>21</v>
      </c>
      <c r="H15" s="8">
        <v>50</v>
      </c>
      <c r="I15" s="8">
        <v>9</v>
      </c>
      <c r="J15" s="10">
        <f t="shared" si="2"/>
        <v>1</v>
      </c>
      <c r="K15" s="15">
        <v>315.18999999999994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H5" sqref="H5:I14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</cols>
  <sheetData>
    <row r="1" spans="1:11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7" customFormat="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13"/>
    </row>
    <row r="3" spans="1:11" s="7" customFormat="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13"/>
    </row>
    <row r="4" spans="1:1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</row>
    <row r="5" spans="1:11" x14ac:dyDescent="0.25">
      <c r="A5" s="2" t="s">
        <v>43</v>
      </c>
      <c r="B5" s="3">
        <v>4</v>
      </c>
      <c r="C5" s="3">
        <v>4</v>
      </c>
      <c r="D5" s="5">
        <f>B5*100/C5</f>
        <v>100</v>
      </c>
      <c r="E5" s="4">
        <f>C5*100/$C$14</f>
        <v>9.0909090909090917</v>
      </c>
      <c r="F5" s="3">
        <v>19</v>
      </c>
      <c r="G5" s="3">
        <v>15</v>
      </c>
      <c r="H5" s="3">
        <v>10</v>
      </c>
      <c r="I5" s="3">
        <v>1</v>
      </c>
      <c r="J5" s="10">
        <f>K5/$K$14</f>
        <v>6.5156864433537132E-2</v>
      </c>
      <c r="K5" s="13">
        <v>22.7</v>
      </c>
    </row>
    <row r="6" spans="1:11" x14ac:dyDescent="0.25">
      <c r="A6" s="2" t="s">
        <v>50</v>
      </c>
      <c r="B6" s="3">
        <v>3</v>
      </c>
      <c r="C6" s="3">
        <v>5</v>
      </c>
      <c r="D6" s="5">
        <f t="shared" ref="D6:D14" si="0">B6*100/C6</f>
        <v>60</v>
      </c>
      <c r="E6" s="4">
        <f t="shared" ref="E6:E14" si="1">C6*100/$C$14</f>
        <v>11.363636363636363</v>
      </c>
      <c r="F6" s="3"/>
      <c r="G6" s="3"/>
      <c r="H6" s="3">
        <v>10</v>
      </c>
      <c r="I6" s="3"/>
      <c r="J6" s="10">
        <f t="shared" ref="J6:J14" si="2">K6/$K$14</f>
        <v>6.8601280174517068E-2</v>
      </c>
      <c r="K6" s="13">
        <v>23.900000000000002</v>
      </c>
    </row>
    <row r="7" spans="1:11" x14ac:dyDescent="0.25">
      <c r="A7" s="2" t="s">
        <v>19</v>
      </c>
      <c r="B7" s="3">
        <v>2</v>
      </c>
      <c r="C7" s="3">
        <v>2</v>
      </c>
      <c r="D7" s="5">
        <f t="shared" si="0"/>
        <v>100</v>
      </c>
      <c r="E7" s="4">
        <f t="shared" si="1"/>
        <v>4.5454545454545459</v>
      </c>
      <c r="F7" s="3"/>
      <c r="G7" s="3"/>
      <c r="H7" s="3">
        <v>5</v>
      </c>
      <c r="I7" s="3">
        <v>2</v>
      </c>
      <c r="J7" s="10">
        <f t="shared" si="2"/>
        <v>3.760153850569764E-2</v>
      </c>
      <c r="K7" s="13">
        <v>13.100000000000001</v>
      </c>
    </row>
    <row r="8" spans="1:11" x14ac:dyDescent="0.25">
      <c r="A8" s="2" t="s">
        <v>20</v>
      </c>
      <c r="B8" s="3">
        <v>0</v>
      </c>
      <c r="C8" s="3">
        <v>1</v>
      </c>
      <c r="D8" s="5">
        <f t="shared" si="0"/>
        <v>0</v>
      </c>
      <c r="E8" s="4">
        <f t="shared" si="1"/>
        <v>2.2727272727272729</v>
      </c>
      <c r="F8" s="3">
        <v>3</v>
      </c>
      <c r="G8" s="3"/>
      <c r="H8" s="3">
        <v>3</v>
      </c>
      <c r="I8" s="3">
        <v>1</v>
      </c>
      <c r="J8" s="10">
        <f t="shared" si="2"/>
        <v>3.2721949539309389E-2</v>
      </c>
      <c r="K8" s="13">
        <v>11.399999999999999</v>
      </c>
    </row>
    <row r="9" spans="1:11" x14ac:dyDescent="0.25">
      <c r="A9" s="2" t="s">
        <v>21</v>
      </c>
      <c r="B9" s="3">
        <v>4</v>
      </c>
      <c r="C9" s="3">
        <v>4</v>
      </c>
      <c r="D9" s="5">
        <f t="shared" si="0"/>
        <v>100</v>
      </c>
      <c r="E9" s="4">
        <f t="shared" si="1"/>
        <v>9.0909090909090917</v>
      </c>
      <c r="F9" s="3">
        <v>3</v>
      </c>
      <c r="G9" s="3">
        <v>1</v>
      </c>
      <c r="H9" s="3">
        <v>20</v>
      </c>
      <c r="I9" s="3">
        <v>2</v>
      </c>
      <c r="J9" s="10">
        <f t="shared" si="2"/>
        <v>6.3147621917965496E-2</v>
      </c>
      <c r="K9" s="13">
        <v>22</v>
      </c>
    </row>
    <row r="10" spans="1:11" x14ac:dyDescent="0.25">
      <c r="A10" s="2" t="s">
        <v>33</v>
      </c>
      <c r="B10" s="3">
        <v>1</v>
      </c>
      <c r="C10" s="3">
        <v>1</v>
      </c>
      <c r="D10" s="5">
        <f t="shared" si="0"/>
        <v>100</v>
      </c>
      <c r="E10" s="4">
        <f t="shared" si="1"/>
        <v>2.2727272727272729</v>
      </c>
      <c r="F10" s="3">
        <v>2</v>
      </c>
      <c r="G10" s="3">
        <v>1</v>
      </c>
      <c r="H10" s="3"/>
      <c r="I10" s="3"/>
      <c r="J10" s="10">
        <f t="shared" si="2"/>
        <v>1.2916559028674762E-2</v>
      </c>
      <c r="K10" s="13">
        <v>4.5</v>
      </c>
    </row>
    <row r="11" spans="1:11" x14ac:dyDescent="0.25">
      <c r="A11" s="2" t="s">
        <v>22</v>
      </c>
      <c r="B11" s="3">
        <v>1</v>
      </c>
      <c r="C11" s="3">
        <v>9</v>
      </c>
      <c r="D11" s="5">
        <f t="shared" si="0"/>
        <v>11.111111111111111</v>
      </c>
      <c r="E11" s="4">
        <f t="shared" si="1"/>
        <v>20.454545454545453</v>
      </c>
      <c r="F11" s="3"/>
      <c r="G11" s="3"/>
      <c r="H11" s="3">
        <v>17</v>
      </c>
      <c r="I11" s="3"/>
      <c r="J11" s="10">
        <f t="shared" si="2"/>
        <v>0.18938545882488014</v>
      </c>
      <c r="K11" s="13">
        <v>65.97999999999999</v>
      </c>
    </row>
    <row r="12" spans="1:11" x14ac:dyDescent="0.25">
      <c r="A12" s="2" t="s">
        <v>23</v>
      </c>
      <c r="B12" s="3">
        <v>0</v>
      </c>
      <c r="C12" s="3">
        <v>1</v>
      </c>
      <c r="D12" s="5">
        <f t="shared" si="0"/>
        <v>0</v>
      </c>
      <c r="E12" s="4">
        <f t="shared" si="1"/>
        <v>2.2727272727272729</v>
      </c>
      <c r="F12" s="3">
        <v>4</v>
      </c>
      <c r="G12" s="3"/>
      <c r="H12" s="3">
        <v>1</v>
      </c>
      <c r="I12" s="3">
        <v>1</v>
      </c>
      <c r="J12" s="10">
        <f t="shared" si="2"/>
        <v>2.5833118057349523E-2</v>
      </c>
      <c r="K12" s="13">
        <v>9</v>
      </c>
    </row>
    <row r="13" spans="1:11" s="7" customFormat="1" x14ac:dyDescent="0.25">
      <c r="A13" s="8" t="s">
        <v>24</v>
      </c>
      <c r="B13" s="6">
        <v>17</v>
      </c>
      <c r="C13" s="6">
        <v>17</v>
      </c>
      <c r="D13" s="5">
        <f t="shared" si="0"/>
        <v>100</v>
      </c>
      <c r="E13" s="4">
        <f t="shared" si="1"/>
        <v>38.636363636363633</v>
      </c>
      <c r="F13" s="6">
        <v>68</v>
      </c>
      <c r="G13" s="6">
        <v>32</v>
      </c>
      <c r="H13" s="6">
        <v>25</v>
      </c>
      <c r="I13" s="6">
        <v>3</v>
      </c>
      <c r="J13" s="10">
        <f t="shared" si="2"/>
        <v>0.50463560951806896</v>
      </c>
      <c r="K13" s="13">
        <v>175.81000000000003</v>
      </c>
    </row>
    <row r="14" spans="1:11" s="7" customFormat="1" x14ac:dyDescent="0.25">
      <c r="A14" s="8" t="s">
        <v>25</v>
      </c>
      <c r="B14" s="6">
        <v>32</v>
      </c>
      <c r="C14" s="6">
        <v>44</v>
      </c>
      <c r="D14" s="5">
        <f t="shared" si="0"/>
        <v>72.727272727272734</v>
      </c>
      <c r="E14" s="4">
        <f t="shared" si="1"/>
        <v>100</v>
      </c>
      <c r="F14" s="6">
        <v>99</v>
      </c>
      <c r="G14" s="6">
        <v>49</v>
      </c>
      <c r="H14" s="6">
        <v>91</v>
      </c>
      <c r="I14" s="6">
        <v>10</v>
      </c>
      <c r="J14" s="10">
        <f t="shared" si="2"/>
        <v>1</v>
      </c>
      <c r="K14" s="13">
        <v>348.39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workbookViewId="0">
      <selection activeCell="H5" sqref="H5:I14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</cols>
  <sheetData>
    <row r="1" spans="1:11" x14ac:dyDescent="0.25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7" customFormat="1" x14ac:dyDescent="0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13"/>
    </row>
    <row r="3" spans="1:11" s="7" customFormat="1" x14ac:dyDescent="0.2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13"/>
    </row>
    <row r="4" spans="1:1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13"/>
    </row>
    <row r="5" spans="1:11" x14ac:dyDescent="0.25">
      <c r="A5" s="2" t="s">
        <v>43</v>
      </c>
      <c r="B5" s="3">
        <v>1</v>
      </c>
      <c r="C5" s="3">
        <v>1</v>
      </c>
      <c r="D5" s="5">
        <f>B5*100/C5</f>
        <v>100</v>
      </c>
      <c r="E5" s="4">
        <f>C5*100/$C$14</f>
        <v>2.5641025641025643</v>
      </c>
      <c r="F5" s="3">
        <v>4</v>
      </c>
      <c r="G5" s="3">
        <v>3</v>
      </c>
      <c r="H5" s="3">
        <v>1</v>
      </c>
      <c r="I5" s="3"/>
      <c r="J5" s="10">
        <f>K5/$K$14</f>
        <v>1.8073844564936735E-2</v>
      </c>
      <c r="K5" s="13">
        <v>7</v>
      </c>
    </row>
    <row r="6" spans="1:11" x14ac:dyDescent="0.25">
      <c r="A6" s="2" t="s">
        <v>50</v>
      </c>
      <c r="B6" s="3">
        <v>0</v>
      </c>
      <c r="C6" s="3">
        <v>2</v>
      </c>
      <c r="D6" s="5">
        <f t="shared" ref="D6:D14" si="0">B6*100/C6</f>
        <v>0</v>
      </c>
      <c r="E6" s="4">
        <f t="shared" ref="E6:E14" si="1">C6*100/$C$14</f>
        <v>5.1282051282051286</v>
      </c>
      <c r="F6" s="3"/>
      <c r="G6" s="3"/>
      <c r="H6" s="3">
        <v>3</v>
      </c>
      <c r="I6" s="3"/>
      <c r="J6" s="10">
        <f t="shared" ref="J6:J14" si="2">K6/$K$14</f>
        <v>2.7885360185902396E-2</v>
      </c>
      <c r="K6" s="13">
        <v>10.8</v>
      </c>
    </row>
    <row r="7" spans="1:11" x14ac:dyDescent="0.25">
      <c r="A7" s="2" t="s">
        <v>18</v>
      </c>
      <c r="B7" s="3">
        <v>1</v>
      </c>
      <c r="C7" s="3">
        <v>2</v>
      </c>
      <c r="D7" s="4">
        <f t="shared" si="0"/>
        <v>50</v>
      </c>
      <c r="E7" s="4">
        <f t="shared" si="1"/>
        <v>5.1282051282051286</v>
      </c>
      <c r="F7" s="3"/>
      <c r="G7" s="3"/>
      <c r="H7" s="3"/>
      <c r="I7" s="3">
        <v>1</v>
      </c>
      <c r="J7" s="10">
        <f t="shared" si="2"/>
        <v>1.3684482313452099E-2</v>
      </c>
      <c r="K7" s="13">
        <v>5.3</v>
      </c>
    </row>
    <row r="8" spans="1:11" x14ac:dyDescent="0.25">
      <c r="A8" s="2" t="s">
        <v>20</v>
      </c>
      <c r="B8" s="3">
        <v>0</v>
      </c>
      <c r="C8" s="3">
        <v>3</v>
      </c>
      <c r="D8" s="5">
        <f t="shared" si="0"/>
        <v>0</v>
      </c>
      <c r="E8" s="4">
        <f t="shared" si="1"/>
        <v>7.6923076923076925</v>
      </c>
      <c r="F8" s="3">
        <v>12</v>
      </c>
      <c r="G8" s="3"/>
      <c r="H8" s="3">
        <v>8</v>
      </c>
      <c r="I8" s="3">
        <v>1</v>
      </c>
      <c r="J8" s="10">
        <f t="shared" si="2"/>
        <v>9.7598760650658381E-2</v>
      </c>
      <c r="K8" s="13">
        <v>37.800000000000004</v>
      </c>
    </row>
    <row r="9" spans="1:11" x14ac:dyDescent="0.25">
      <c r="A9" s="2" t="s">
        <v>21</v>
      </c>
      <c r="B9" s="3">
        <v>7</v>
      </c>
      <c r="C9" s="3">
        <v>7</v>
      </c>
      <c r="D9" s="5">
        <f t="shared" si="0"/>
        <v>100</v>
      </c>
      <c r="E9" s="4">
        <f t="shared" si="1"/>
        <v>17.948717948717949</v>
      </c>
      <c r="F9" s="3">
        <v>14</v>
      </c>
      <c r="G9" s="3">
        <v>4</v>
      </c>
      <c r="H9" s="3">
        <v>7</v>
      </c>
      <c r="I9" s="3">
        <v>2</v>
      </c>
      <c r="J9" s="10">
        <f t="shared" si="2"/>
        <v>0.23780015491866777</v>
      </c>
      <c r="K9" s="13">
        <v>92.100000000000051</v>
      </c>
    </row>
    <row r="10" spans="1:11" x14ac:dyDescent="0.25">
      <c r="A10" s="2" t="s">
        <v>33</v>
      </c>
      <c r="B10" s="3">
        <v>2</v>
      </c>
      <c r="C10" s="3">
        <v>2</v>
      </c>
      <c r="D10" s="5">
        <f t="shared" si="0"/>
        <v>100</v>
      </c>
      <c r="E10" s="4">
        <f t="shared" si="1"/>
        <v>5.1282051282051286</v>
      </c>
      <c r="F10" s="3">
        <v>4</v>
      </c>
      <c r="G10" s="3">
        <v>2</v>
      </c>
      <c r="H10" s="3"/>
      <c r="I10" s="3"/>
      <c r="J10" s="10">
        <f t="shared" si="2"/>
        <v>5.6287115930802968E-2</v>
      </c>
      <c r="K10" s="13">
        <v>21.799999999999997</v>
      </c>
    </row>
    <row r="11" spans="1:11" x14ac:dyDescent="0.25">
      <c r="A11" s="2" t="s">
        <v>22</v>
      </c>
      <c r="B11" s="3">
        <v>1</v>
      </c>
      <c r="C11" s="3">
        <v>5</v>
      </c>
      <c r="D11" s="5">
        <f t="shared" si="0"/>
        <v>20</v>
      </c>
      <c r="E11" s="4">
        <f t="shared" si="1"/>
        <v>12.820512820512821</v>
      </c>
      <c r="F11" s="3"/>
      <c r="G11" s="3"/>
      <c r="H11" s="3">
        <v>9</v>
      </c>
      <c r="I11" s="3"/>
      <c r="J11" s="10">
        <f t="shared" si="2"/>
        <v>0.1497547121094758</v>
      </c>
      <c r="K11" s="13">
        <v>58</v>
      </c>
    </row>
    <row r="12" spans="1:11" x14ac:dyDescent="0.25">
      <c r="A12" s="2" t="s">
        <v>23</v>
      </c>
      <c r="B12" s="3">
        <v>0</v>
      </c>
      <c r="C12" s="3">
        <v>1</v>
      </c>
      <c r="D12" s="5">
        <f t="shared" si="0"/>
        <v>0</v>
      </c>
      <c r="E12" s="4">
        <f t="shared" si="1"/>
        <v>2.5641025641025643</v>
      </c>
      <c r="F12" s="3">
        <v>4</v>
      </c>
      <c r="G12" s="3"/>
      <c r="H12" s="3"/>
      <c r="I12" s="3"/>
      <c r="J12" s="10">
        <f t="shared" si="2"/>
        <v>5.5770720371804777E-2</v>
      </c>
      <c r="K12" s="13">
        <v>21.599999999999998</v>
      </c>
    </row>
    <row r="13" spans="1:11" x14ac:dyDescent="0.25">
      <c r="A13" s="2" t="s">
        <v>24</v>
      </c>
      <c r="B13" s="3">
        <v>16</v>
      </c>
      <c r="C13" s="3">
        <v>16</v>
      </c>
      <c r="D13" s="5">
        <f t="shared" si="0"/>
        <v>100</v>
      </c>
      <c r="E13" s="4">
        <f t="shared" si="1"/>
        <v>41.025641025641029</v>
      </c>
      <c r="F13" s="3">
        <v>54</v>
      </c>
      <c r="G13" s="3">
        <v>24</v>
      </c>
      <c r="H13" s="3">
        <v>12</v>
      </c>
      <c r="I13" s="3">
        <v>3</v>
      </c>
      <c r="J13" s="10">
        <f t="shared" si="2"/>
        <v>0.34314484895429903</v>
      </c>
      <c r="K13" s="13">
        <v>132.90000000000006</v>
      </c>
    </row>
    <row r="14" spans="1:11" x14ac:dyDescent="0.25">
      <c r="A14" s="2"/>
      <c r="B14" s="3">
        <v>28</v>
      </c>
      <c r="C14" s="3">
        <v>39</v>
      </c>
      <c r="D14" s="5">
        <f t="shared" si="0"/>
        <v>71.794871794871796</v>
      </c>
      <c r="E14" s="4">
        <f t="shared" si="1"/>
        <v>100</v>
      </c>
      <c r="F14" s="3">
        <v>92</v>
      </c>
      <c r="G14" s="3">
        <v>33</v>
      </c>
      <c r="H14" s="3">
        <v>40</v>
      </c>
      <c r="I14" s="3">
        <v>7</v>
      </c>
      <c r="J14" s="10">
        <f t="shared" si="2"/>
        <v>1</v>
      </c>
      <c r="K14" s="13">
        <v>387.30000000000013</v>
      </c>
    </row>
    <row r="15" spans="1:11" x14ac:dyDescent="0.25">
      <c r="K15" s="13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Docencia</vt:lpstr>
      <vt:lpstr>Grado en Ing. Civil</vt:lpstr>
      <vt:lpstr>Grado en ing. de recursos energ</vt:lpstr>
      <vt:lpstr>Grado en ing. tecnolo. telecomu</vt:lpstr>
      <vt:lpstr>Grado en ing. tecnologías miner</vt:lpstr>
      <vt:lpstr>Grado en ing. eléctrica</vt:lpstr>
      <vt:lpstr>Grado en ing. mecánica</vt:lpstr>
      <vt:lpstr>Grado en Química Industrial</vt:lpstr>
      <vt:lpstr>Grado en Ingeniería Telemática</vt:lpstr>
      <vt:lpstr>Doble Grado Recursos+Quimica</vt:lpstr>
      <vt:lpstr>Doble Grado Mineras+Civil</vt:lpstr>
      <vt:lpstr>Doble Grado Electrica+Mecanica</vt:lpstr>
      <vt:lpstr>Doble Grado Teleco+Telematica</vt:lpstr>
      <vt:lpstr>Máster en ing. de telecomunicac</vt:lpstr>
      <vt:lpstr>Máster en Industria conectada</vt:lpstr>
      <vt:lpstr>Máster en Ing.Materiales</vt:lpstr>
      <vt:lpstr>Máster en ing. de Minas</vt:lpstr>
      <vt:lpstr>Máster en ing. de Tte y logis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2016-10-31T09:13:18Z</dcterms:created>
  <dcterms:modified xsi:type="dcterms:W3CDTF">2021-11-18T10:57:20Z</dcterms:modified>
</cp:coreProperties>
</file>